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105" windowWidth="6825" windowHeight="7650" activeTab="0"/>
  </bookViews>
  <sheets>
    <sheet name="Sheet1" sheetId="1" r:id="rId1"/>
    <sheet name="Sheet2" sheetId="2" r:id="rId2"/>
  </sheets>
  <definedNames>
    <definedName name="_xlnm.Print_Area" localSheetId="0">'Sheet1'!$A$1:$N$79</definedName>
  </definedNames>
  <calcPr fullCalcOnLoad="1"/>
</workbook>
</file>

<file path=xl/sharedStrings.xml><?xml version="1.0" encoding="utf-8"?>
<sst xmlns="http://schemas.openxmlformats.org/spreadsheetml/2006/main" count="244" uniqueCount="139">
  <si>
    <t>№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</si>
  <si>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</si>
  <si>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</si>
  <si>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</si>
  <si>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</si>
  <si>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</si>
  <si>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</si>
  <si>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</si>
  <si>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</si>
  <si>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</si>
  <si>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</si>
  <si>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</si>
  <si>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</si>
  <si>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</si>
  <si>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</si>
  <si>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</si>
  <si>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</si>
  <si>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</si>
  <si>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</si>
  <si>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</si>
  <si>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</si>
  <si>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</si>
  <si>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</si>
  <si>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</si>
  <si>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</si>
  <si>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</si>
  <si>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</si>
  <si>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</si>
  <si>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</si>
  <si>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</si>
  <si>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</si>
  <si>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</si>
  <si>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ITR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</si>
  <si>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</si>
  <si>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</si>
  <si>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</si>
  <si>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</si>
  <si>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</si>
  <si>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</si>
  <si>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</si>
  <si>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</si>
  <si>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</si>
  <si>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USEC</t>
  </si>
  <si>
    <t>GLMT</t>
  </si>
  <si>
    <t>SECP</t>
  </si>
  <si>
    <t>TTR</t>
  </si>
  <si>
    <t>HUN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</si>
  <si>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</si>
  <si>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</si>
  <si>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</si>
  <si>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</si>
  <si>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</si>
  <si>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</si>
  <si>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</si>
  <si>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</si>
  <si>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</si>
  <si>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</si>
  <si>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</si>
  <si>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</si>
  <si>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</si>
  <si>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</si>
  <si>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</si>
  <si>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ZGB</t>
  </si>
  <si>
    <t>ALTN</t>
  </si>
  <si>
    <t>TABO</t>
  </si>
  <si>
    <t>MNET</t>
  </si>
  <si>
    <t>GLOB</t>
  </si>
  <si>
    <t>GDSC</t>
  </si>
  <si>
    <t>MONG</t>
  </si>
  <si>
    <t>ACE</t>
  </si>
  <si>
    <t>BSK</t>
  </si>
  <si>
    <t>BLMB</t>
  </si>
  <si>
    <t>CAPM</t>
  </si>
  <si>
    <t>GNN</t>
  </si>
  <si>
    <t>FINL</t>
  </si>
  <si>
    <t>NOVL</t>
  </si>
  <si>
    <t>LFTI</t>
  </si>
  <si>
    <t>Trading value of 2015</t>
  </si>
  <si>
    <t>Securities trading value</t>
  </si>
  <si>
    <t>Primary Market Bond Trading</t>
  </si>
  <si>
    <t>Trading value of June</t>
  </si>
  <si>
    <t>Ranked by trading volume</t>
  </si>
  <si>
    <t>As of July 31, 2015</t>
  </si>
  <si>
    <t>●</t>
  </si>
  <si>
    <t>▪</t>
  </si>
  <si>
    <t>BLUE SKY</t>
  </si>
  <si>
    <t>TENGER CAPITAL</t>
  </si>
  <si>
    <t>TDB CAPITAL</t>
  </si>
  <si>
    <t>ARD CAPITAL GROUP</t>
  </si>
  <si>
    <t>GOLOMT SECURITIES</t>
  </si>
  <si>
    <t>BDSEC</t>
  </si>
  <si>
    <t>DEAWOO SECURITIES MONGOL</t>
  </si>
  <si>
    <t xml:space="preserve">STANDART INVESTMENT </t>
  </si>
  <si>
    <t>ALTAN KHOROMSOG</t>
  </si>
  <si>
    <t>GATSUURT TRADE</t>
  </si>
  <si>
    <t>MONGOL SECURITIES</t>
  </si>
  <si>
    <t>BLOOMSBURYSECURITIES</t>
  </si>
  <si>
    <t>ZERGED</t>
  </si>
  <si>
    <t>TULGAT CHANDMANI BAYAN</t>
  </si>
  <si>
    <t>MONSEC</t>
  </si>
  <si>
    <t>BUMBAT-ALTAI</t>
  </si>
  <si>
    <t>GENDEX</t>
  </si>
  <si>
    <t>SECAP</t>
  </si>
  <si>
    <t>DARKHAN BROKER</t>
  </si>
  <si>
    <t>SANAR</t>
  </si>
  <si>
    <t>GAULI</t>
  </si>
  <si>
    <t>BULGAN BROKER</t>
  </si>
  <si>
    <t>TAVAN BOGD</t>
  </si>
  <si>
    <t>DELGERKHANGAI SECURITIES</t>
  </si>
  <si>
    <t>ASIA PACIFIC SECURITIES</t>
  </si>
  <si>
    <t>GOODSEC</t>
  </si>
  <si>
    <t>NATIONAL SECURITIES</t>
  </si>
  <si>
    <t>EURASAIA CAPITAL MONGOLIA</t>
  </si>
  <si>
    <t>ARGAI BEST</t>
  </si>
  <si>
    <t>MERGEN SANAA</t>
  </si>
  <si>
    <t>MONET</t>
  </si>
  <si>
    <t>UNDURKHAAN INVEST</t>
  </si>
  <si>
    <t>ACE AND T CAPITAL</t>
  </si>
  <si>
    <t>MASDAQ</t>
  </si>
  <si>
    <t>ZET J B</t>
  </si>
  <si>
    <t>SG CAPITAL</t>
  </si>
  <si>
    <t>GRANDDEVELOPMENT</t>
  </si>
  <si>
    <t>GLOBAL ASSET</t>
  </si>
  <si>
    <t>BLACKSTONE INTERNATIONAL</t>
  </si>
  <si>
    <t>BAGA KHEER</t>
  </si>
  <si>
    <t>CAPITAL MARKET CORPORATION</t>
  </si>
  <si>
    <t>DOGSON</t>
  </si>
  <si>
    <t>FINANCE LINK</t>
  </si>
  <si>
    <t>FRONTIER</t>
  </si>
  <si>
    <t>GOVIIN NOYON NURUU</t>
  </si>
  <si>
    <t>HUNNUU EMPIRE</t>
  </si>
  <si>
    <t>I TRADE</t>
  </si>
  <si>
    <t>LIFETIME INVESTMENT</t>
  </si>
  <si>
    <t>NOVEL INVESTMENT</t>
  </si>
  <si>
    <t>PREVALENT</t>
  </si>
  <si>
    <t>TAVAN TOLGOIN KHISHIG</t>
  </si>
  <si>
    <t>TUSHIG TRUST</t>
  </si>
  <si>
    <t>UNITED SECURITIES</t>
  </si>
  <si>
    <t>ZUES CAPITAL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</si>
</sst>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  <numFmt numFmtId="167" formatCode="_(* #,##0.000_);_(* \(#,##0.000\);_(* &quot;-&quot;??_);_(@_)"/>
    <numFmt numFmtId="168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3" fontId="49" fillId="0" borderId="0" xfId="42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4" fontId="51" fillId="0" borderId="0" xfId="42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3" fontId="47" fillId="0" borderId="0" xfId="0" applyNumberFormat="1" applyFont="1" applyFill="1" applyAlignment="1">
      <alignment horizontal="center" vertical="center" wrapText="1"/>
    </xf>
    <xf numFmtId="164" fontId="52" fillId="0" borderId="0" xfId="42" applyNumberFormat="1" applyFont="1" applyFill="1" applyBorder="1" applyAlignment="1">
      <alignment horizontal="center" vertical="center" wrapText="1"/>
    </xf>
    <xf numFmtId="166" fontId="51" fillId="0" borderId="0" xfId="42" applyNumberFormat="1" applyFont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3" fontId="48" fillId="2" borderId="10" xfId="42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47" fillId="34" borderId="10" xfId="42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9" fontId="47" fillId="34" borderId="10" xfId="57" applyFont="1" applyFill="1" applyBorder="1" applyAlignment="1">
      <alignment horizontal="center" vertical="center" wrapText="1"/>
    </xf>
    <xf numFmtId="43" fontId="47" fillId="34" borderId="0" xfId="42" applyFont="1" applyFill="1" applyBorder="1" applyAlignment="1">
      <alignment horizontal="center" vertical="center" wrapText="1"/>
    </xf>
    <xf numFmtId="43" fontId="3" fillId="34" borderId="0" xfId="42" applyFont="1" applyFill="1" applyBorder="1" applyAlignment="1">
      <alignment vertical="center" wrapText="1"/>
    </xf>
    <xf numFmtId="43" fontId="3" fillId="34" borderId="10" xfId="42" applyFont="1" applyFill="1" applyBorder="1" applyAlignment="1">
      <alignment vertical="center" wrapText="1"/>
    </xf>
    <xf numFmtId="43" fontId="4" fillId="2" borderId="12" xfId="0" applyNumberFormat="1" applyFont="1" applyFill="1" applyBorder="1" applyAlignment="1">
      <alignment vertical="center" wrapText="1"/>
    </xf>
    <xf numFmtId="43" fontId="4" fillId="2" borderId="12" xfId="42" applyFont="1" applyFill="1" applyBorder="1" applyAlignment="1">
      <alignment vertical="center" wrapText="1"/>
    </xf>
    <xf numFmtId="43" fontId="4" fillId="34" borderId="12" xfId="0" applyNumberFormat="1" applyFont="1" applyFill="1" applyBorder="1" applyAlignment="1">
      <alignment vertical="center" wrapText="1"/>
    </xf>
    <xf numFmtId="9" fontId="4" fillId="34" borderId="13" xfId="57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7" fillId="0" borderId="0" xfId="57" applyNumberFormat="1" applyFont="1" applyAlignment="1">
      <alignment horizontal="center" vertical="center" wrapText="1"/>
    </xf>
    <xf numFmtId="0" fontId="2" fillId="0" borderId="0" xfId="57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43" fontId="47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8" fontId="5" fillId="36" borderId="10" xfId="42" applyNumberFormat="1" applyFont="1" applyFill="1" applyBorder="1" applyAlignment="1">
      <alignment horizontal="right" vertical="center" wrapText="1"/>
    </xf>
    <xf numFmtId="168" fontId="5" fillId="37" borderId="10" xfId="42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2" borderId="22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64932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81"/>
  <sheetViews>
    <sheetView tabSelected="1" view="pageBreakPreview" zoomScale="75" zoomScaleSheetLayoutView="75" zoomScalePageLayoutView="0" workbookViewId="0" topLeftCell="A49">
      <selection activeCell="C79" sqref="C79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421875" style="1" bestFit="1" customWidth="1"/>
    <col min="4" max="4" width="9.57421875" style="1" customWidth="1"/>
    <col min="5" max="5" width="10.28125" style="1" customWidth="1"/>
    <col min="6" max="6" width="12.7109375" style="1" customWidth="1"/>
    <col min="7" max="7" width="18.57421875" style="4" bestFit="1" customWidth="1"/>
    <col min="8" max="8" width="18.57421875" style="1" bestFit="1" customWidth="1"/>
    <col min="9" max="9" width="15.421875" style="1" customWidth="1"/>
    <col min="10" max="10" width="20.140625" style="1" customWidth="1"/>
    <col min="11" max="11" width="19.421875" style="1" customWidth="1"/>
    <col min="12" max="12" width="21.140625" style="1" customWidth="1"/>
    <col min="13" max="13" width="17.8515625" style="1" hidden="1" customWidth="1"/>
    <col min="14" max="14" width="11.7109375" style="1" customWidth="1"/>
    <col min="15" max="15" width="15.140625" style="31" bestFit="1" customWidth="1"/>
    <col min="16" max="16" width="9.140625" style="1" customWidth="1"/>
    <col min="17" max="17" width="20.00390625" style="1" bestFit="1" customWidth="1"/>
    <col min="18" max="16384" width="9.140625" style="1" customWidth="1"/>
  </cols>
  <sheetData>
    <row r="1" ht="15"/>
    <row r="2" ht="15"/>
    <row r="3" ht="15"/>
    <row r="4" ht="15"/>
    <row r="5" ht="15"/>
    <row r="6" spans="1:13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5"/>
      <c r="E7" s="5"/>
      <c r="F7" s="5"/>
      <c r="G7" s="6"/>
      <c r="H7" s="5"/>
      <c r="I7" s="13"/>
      <c r="J7" s="13"/>
      <c r="K7" s="8"/>
      <c r="L7" s="5"/>
      <c r="M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9"/>
      <c r="K8" s="9"/>
      <c r="L8" s="7"/>
      <c r="M8" s="5"/>
    </row>
    <row r="9" spans="1:12" ht="15" customHeight="1">
      <c r="A9" s="41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5:8" ht="15.75" customHeight="1">
      <c r="E10" s="41" t="s">
        <v>48</v>
      </c>
      <c r="F10" s="41"/>
      <c r="G10" s="41"/>
      <c r="H10" s="41"/>
    </row>
    <row r="11" spans="11:14" ht="15" customHeight="1" thickBot="1">
      <c r="K11" s="58" t="s">
        <v>82</v>
      </c>
      <c r="L11" s="58"/>
      <c r="M11" s="58"/>
      <c r="N11" s="58"/>
    </row>
    <row r="12" spans="1:14" ht="14.25" customHeight="1">
      <c r="A12" s="42" t="s">
        <v>0</v>
      </c>
      <c r="B12" s="44" t="s">
        <v>49</v>
      </c>
      <c r="C12" s="44" t="s">
        <v>50</v>
      </c>
      <c r="D12" s="44" t="s">
        <v>51</v>
      </c>
      <c r="E12" s="44"/>
      <c r="F12" s="44"/>
      <c r="G12" s="54" t="s">
        <v>80</v>
      </c>
      <c r="H12" s="55"/>
      <c r="I12" s="55"/>
      <c r="J12" s="55"/>
      <c r="K12" s="55"/>
      <c r="L12" s="50" t="s">
        <v>77</v>
      </c>
      <c r="M12" s="50"/>
      <c r="N12" s="51"/>
    </row>
    <row r="13" spans="1:15" s="3" customFormat="1" ht="14.25">
      <c r="A13" s="43"/>
      <c r="B13" s="45"/>
      <c r="C13" s="45"/>
      <c r="D13" s="45"/>
      <c r="E13" s="45"/>
      <c r="F13" s="45"/>
      <c r="G13" s="56"/>
      <c r="H13" s="57"/>
      <c r="I13" s="57"/>
      <c r="J13" s="57"/>
      <c r="K13" s="57"/>
      <c r="L13" s="52"/>
      <c r="M13" s="52"/>
      <c r="N13" s="53"/>
      <c r="O13" s="32"/>
    </row>
    <row r="14" spans="1:15" s="3" customFormat="1" ht="15">
      <c r="A14" s="43"/>
      <c r="B14" s="45"/>
      <c r="C14" s="45"/>
      <c r="D14" s="45"/>
      <c r="E14" s="45"/>
      <c r="F14" s="45"/>
      <c r="G14" s="66" t="s">
        <v>78</v>
      </c>
      <c r="H14" s="66"/>
      <c r="I14" s="66" t="s">
        <v>57</v>
      </c>
      <c r="J14" s="46" t="s">
        <v>79</v>
      </c>
      <c r="K14" s="46" t="s">
        <v>58</v>
      </c>
      <c r="L14" s="60" t="s">
        <v>58</v>
      </c>
      <c r="M14" s="14"/>
      <c r="N14" s="48" t="s">
        <v>59</v>
      </c>
      <c r="O14" s="32"/>
    </row>
    <row r="15" spans="1:15" s="3" customFormat="1" ht="41.25" customHeight="1">
      <c r="A15" s="43"/>
      <c r="B15" s="45"/>
      <c r="C15" s="45"/>
      <c r="D15" s="15" t="s">
        <v>52</v>
      </c>
      <c r="E15" s="15" t="s">
        <v>53</v>
      </c>
      <c r="F15" s="15" t="s">
        <v>54</v>
      </c>
      <c r="G15" s="16" t="s">
        <v>55</v>
      </c>
      <c r="H15" s="17" t="s">
        <v>56</v>
      </c>
      <c r="I15" s="66"/>
      <c r="J15" s="47"/>
      <c r="K15" s="47"/>
      <c r="L15" s="61"/>
      <c r="M15" s="14"/>
      <c r="N15" s="49"/>
      <c r="O15" s="32"/>
    </row>
    <row r="16" spans="1:17" ht="15.75">
      <c r="A16" s="18">
        <v>1</v>
      </c>
      <c r="B16" s="19" t="s">
        <v>21</v>
      </c>
      <c r="C16" s="20" t="s">
        <v>86</v>
      </c>
      <c r="D16" s="37" t="s">
        <v>83</v>
      </c>
      <c r="E16" s="37" t="s">
        <v>83</v>
      </c>
      <c r="F16" s="37" t="s">
        <v>83</v>
      </c>
      <c r="G16" s="38">
        <v>6730255</v>
      </c>
      <c r="H16" s="38">
        <v>1908000</v>
      </c>
      <c r="I16" s="38"/>
      <c r="J16" s="38">
        <v>14511645779</v>
      </c>
      <c r="K16" s="38">
        <v>14520284034</v>
      </c>
      <c r="L16" s="39">
        <v>150886236672</v>
      </c>
      <c r="M16" s="22">
        <v>0.44930116147939164</v>
      </c>
      <c r="N16" s="23">
        <f aca="true" t="shared" si="0" ref="N16:N47">L16/$L$78*100%</f>
        <v>0.44930116147939164</v>
      </c>
      <c r="O16" s="33"/>
      <c r="Q16" s="36"/>
    </row>
    <row r="17" spans="1:17" ht="15.75">
      <c r="A17" s="18">
        <v>2</v>
      </c>
      <c r="B17" s="19" t="s">
        <v>30</v>
      </c>
      <c r="C17" s="20" t="s">
        <v>87</v>
      </c>
      <c r="D17" s="37" t="s">
        <v>83</v>
      </c>
      <c r="E17" s="37" t="s">
        <v>83</v>
      </c>
      <c r="F17" s="37"/>
      <c r="G17" s="38">
        <v>9400261</v>
      </c>
      <c r="H17" s="38">
        <v>0</v>
      </c>
      <c r="I17" s="38"/>
      <c r="J17" s="38">
        <v>3098400</v>
      </c>
      <c r="K17" s="38">
        <v>12498661</v>
      </c>
      <c r="L17" s="39">
        <v>84105841869.9</v>
      </c>
      <c r="M17" s="14">
        <v>0.2504459868098798</v>
      </c>
      <c r="N17" s="23">
        <f t="shared" si="0"/>
        <v>0.2504459868098798</v>
      </c>
      <c r="O17" s="33"/>
      <c r="Q17" s="36"/>
    </row>
    <row r="18" spans="1:17" ht="15.75">
      <c r="A18" s="18">
        <v>3</v>
      </c>
      <c r="B18" s="19" t="s">
        <v>24</v>
      </c>
      <c r="C18" s="20" t="s">
        <v>88</v>
      </c>
      <c r="D18" s="37" t="s">
        <v>83</v>
      </c>
      <c r="E18" s="37" t="s">
        <v>83</v>
      </c>
      <c r="F18" s="37"/>
      <c r="G18" s="38">
        <v>485662355.21000004</v>
      </c>
      <c r="H18" s="38">
        <v>0</v>
      </c>
      <c r="I18" s="38"/>
      <c r="J18" s="38">
        <v>2955389475</v>
      </c>
      <c r="K18" s="38">
        <v>3441051830.21</v>
      </c>
      <c r="L18" s="39">
        <v>41555628862.38</v>
      </c>
      <c r="M18" s="14">
        <v>0.12374218302270537</v>
      </c>
      <c r="N18" s="23">
        <f t="shared" si="0"/>
        <v>0.12374218302270537</v>
      </c>
      <c r="O18" s="33"/>
      <c r="Q18" s="36"/>
    </row>
    <row r="19" spans="1:17" ht="15.75">
      <c r="A19" s="18">
        <v>4</v>
      </c>
      <c r="B19" s="19" t="s">
        <v>43</v>
      </c>
      <c r="C19" s="20" t="s">
        <v>89</v>
      </c>
      <c r="D19" s="37" t="s">
        <v>83</v>
      </c>
      <c r="E19" s="37"/>
      <c r="F19" s="37"/>
      <c r="G19" s="38">
        <v>89933167</v>
      </c>
      <c r="H19" s="38">
        <v>0</v>
      </c>
      <c r="I19" s="38"/>
      <c r="J19" s="38">
        <v>15019725984</v>
      </c>
      <c r="K19" s="38">
        <v>15109659151</v>
      </c>
      <c r="L19" s="39">
        <v>28512173766.34</v>
      </c>
      <c r="M19" s="14">
        <v>0.0849020631177029</v>
      </c>
      <c r="N19" s="23">
        <f t="shared" si="0"/>
        <v>0.0849020631177029</v>
      </c>
      <c r="O19" s="33"/>
      <c r="Q19" s="36"/>
    </row>
    <row r="20" spans="1:17" ht="15.75">
      <c r="A20" s="18">
        <v>5</v>
      </c>
      <c r="B20" s="19" t="s">
        <v>5</v>
      </c>
      <c r="C20" s="20" t="s">
        <v>90</v>
      </c>
      <c r="D20" s="37" t="s">
        <v>83</v>
      </c>
      <c r="E20" s="37" t="s">
        <v>83</v>
      </c>
      <c r="F20" s="37" t="s">
        <v>83</v>
      </c>
      <c r="G20" s="38">
        <v>254448956.60000002</v>
      </c>
      <c r="H20" s="38">
        <v>23110720</v>
      </c>
      <c r="I20" s="38"/>
      <c r="J20" s="38">
        <v>3103201918</v>
      </c>
      <c r="K20" s="38">
        <v>3380761594.6</v>
      </c>
      <c r="L20" s="39">
        <v>19043421226.23</v>
      </c>
      <c r="M20" s="14">
        <v>0.05670650593590039</v>
      </c>
      <c r="N20" s="23">
        <f t="shared" si="0"/>
        <v>0.05670650593590039</v>
      </c>
      <c r="O20" s="33"/>
      <c r="Q20" s="36"/>
    </row>
    <row r="21" spans="1:17" ht="15.75">
      <c r="A21" s="18">
        <v>6</v>
      </c>
      <c r="B21" s="19" t="s">
        <v>61</v>
      </c>
      <c r="C21" s="20" t="s">
        <v>91</v>
      </c>
      <c r="D21" s="37" t="s">
        <v>83</v>
      </c>
      <c r="E21" s="37" t="s">
        <v>83</v>
      </c>
      <c r="F21" s="37" t="s">
        <v>83</v>
      </c>
      <c r="G21" s="38">
        <v>0</v>
      </c>
      <c r="H21" s="38">
        <v>0</v>
      </c>
      <c r="I21" s="38"/>
      <c r="J21" s="38">
        <v>113444552</v>
      </c>
      <c r="K21" s="38">
        <v>113444552</v>
      </c>
      <c r="L21" s="39">
        <v>3217907583</v>
      </c>
      <c r="M21" s="14">
        <v>0.009582117272353849</v>
      </c>
      <c r="N21" s="23">
        <f t="shared" si="0"/>
        <v>0.009582117272353849</v>
      </c>
      <c r="O21" s="33"/>
      <c r="Q21" s="36"/>
    </row>
    <row r="22" spans="1:17" ht="15.75">
      <c r="A22" s="18">
        <v>7</v>
      </c>
      <c r="B22" s="19" t="s">
        <v>35</v>
      </c>
      <c r="C22" s="20" t="s">
        <v>92</v>
      </c>
      <c r="D22" s="37" t="s">
        <v>83</v>
      </c>
      <c r="E22" s="37" t="s">
        <v>83</v>
      </c>
      <c r="F22" s="37" t="s">
        <v>83</v>
      </c>
      <c r="G22" s="38">
        <v>13277248.21</v>
      </c>
      <c r="H22" s="38">
        <v>2861900</v>
      </c>
      <c r="I22" s="38"/>
      <c r="J22" s="38">
        <v>5118812</v>
      </c>
      <c r="K22" s="38">
        <v>21257960.21</v>
      </c>
      <c r="L22" s="39">
        <v>1092136937.72</v>
      </c>
      <c r="M22" s="14">
        <v>0.0032521083793668575</v>
      </c>
      <c r="N22" s="23">
        <f t="shared" si="0"/>
        <v>0.0032521083793668575</v>
      </c>
      <c r="O22" s="33"/>
      <c r="Q22" s="36"/>
    </row>
    <row r="23" spans="1:17" ht="15.75">
      <c r="A23" s="18">
        <v>8</v>
      </c>
      <c r="B23" s="19" t="s">
        <v>63</v>
      </c>
      <c r="C23" s="20" t="s">
        <v>93</v>
      </c>
      <c r="D23" s="37" t="s">
        <v>83</v>
      </c>
      <c r="E23" s="37"/>
      <c r="F23" s="37"/>
      <c r="G23" s="38">
        <v>20352620</v>
      </c>
      <c r="H23" s="38">
        <v>0</v>
      </c>
      <c r="I23" s="38"/>
      <c r="J23" s="38">
        <v>155210475</v>
      </c>
      <c r="K23" s="38">
        <v>175563095</v>
      </c>
      <c r="L23" s="39">
        <v>988602951</v>
      </c>
      <c r="M23" s="22">
        <v>0.0029438102766909343</v>
      </c>
      <c r="N23" s="23">
        <f t="shared" si="0"/>
        <v>0.0029438102766909343</v>
      </c>
      <c r="O23" s="33"/>
      <c r="Q23" s="36"/>
    </row>
    <row r="24" spans="1:17" ht="15.75">
      <c r="A24" s="18">
        <v>9</v>
      </c>
      <c r="B24" s="19" t="s">
        <v>20</v>
      </c>
      <c r="C24" s="20" t="s">
        <v>20</v>
      </c>
      <c r="D24" s="37" t="s">
        <v>83</v>
      </c>
      <c r="E24" s="37" t="s">
        <v>83</v>
      </c>
      <c r="F24" s="37"/>
      <c r="G24" s="38">
        <v>125100</v>
      </c>
      <c r="H24" s="38">
        <v>0</v>
      </c>
      <c r="I24" s="38"/>
      <c r="J24" s="38">
        <v>960499150</v>
      </c>
      <c r="K24" s="38">
        <v>960624250</v>
      </c>
      <c r="L24" s="39">
        <v>980683396</v>
      </c>
      <c r="M24" s="14">
        <v>0.002920227839098333</v>
      </c>
      <c r="N24" s="23">
        <f t="shared" si="0"/>
        <v>0.002920227839098333</v>
      </c>
      <c r="O24" s="33"/>
      <c r="Q24" s="36"/>
    </row>
    <row r="25" spans="1:17" ht="15.75">
      <c r="A25" s="18">
        <v>10</v>
      </c>
      <c r="B25" s="19" t="s">
        <v>39</v>
      </c>
      <c r="C25" s="20" t="s">
        <v>94</v>
      </c>
      <c r="D25" s="37" t="s">
        <v>83</v>
      </c>
      <c r="E25" s="37"/>
      <c r="F25" s="37"/>
      <c r="G25" s="38">
        <v>1139224</v>
      </c>
      <c r="H25" s="38">
        <v>0</v>
      </c>
      <c r="I25" s="38"/>
      <c r="J25" s="38">
        <v>16847550</v>
      </c>
      <c r="K25" s="38">
        <v>17986774</v>
      </c>
      <c r="L25" s="39">
        <v>572533282</v>
      </c>
      <c r="M25" s="22">
        <v>0.0017048597291706735</v>
      </c>
      <c r="N25" s="23">
        <f t="shared" si="0"/>
        <v>0.0017048597291706735</v>
      </c>
      <c r="O25" s="33"/>
      <c r="Q25" s="36"/>
    </row>
    <row r="26" spans="1:17" ht="15.75">
      <c r="A26" s="18">
        <v>11</v>
      </c>
      <c r="B26" s="19" t="s">
        <v>68</v>
      </c>
      <c r="C26" s="20" t="s">
        <v>95</v>
      </c>
      <c r="D26" s="37" t="s">
        <v>83</v>
      </c>
      <c r="E26" s="37"/>
      <c r="F26" s="37"/>
      <c r="G26" s="38">
        <v>4127036</v>
      </c>
      <c r="H26" s="38">
        <v>0</v>
      </c>
      <c r="I26" s="38"/>
      <c r="J26" s="38"/>
      <c r="K26" s="38">
        <v>4127036</v>
      </c>
      <c r="L26" s="39">
        <v>550446611</v>
      </c>
      <c r="M26" s="22">
        <v>0.0016390911928721291</v>
      </c>
      <c r="N26" s="23">
        <f t="shared" si="0"/>
        <v>0.0016390911928721291</v>
      </c>
      <c r="O26" s="33"/>
      <c r="Q26" s="36"/>
    </row>
    <row r="27" spans="1:17" ht="15.75">
      <c r="A27" s="18">
        <v>12</v>
      </c>
      <c r="B27" s="19" t="s">
        <v>71</v>
      </c>
      <c r="C27" s="20" t="s">
        <v>96</v>
      </c>
      <c r="D27" s="37" t="s">
        <v>83</v>
      </c>
      <c r="E27" s="37" t="s">
        <v>83</v>
      </c>
      <c r="F27" s="37"/>
      <c r="G27" s="38">
        <v>0</v>
      </c>
      <c r="H27" s="38">
        <v>9892000</v>
      </c>
      <c r="I27" s="38"/>
      <c r="J27" s="38"/>
      <c r="K27" s="38">
        <v>9892000</v>
      </c>
      <c r="L27" s="39">
        <v>517580333</v>
      </c>
      <c r="M27" s="14">
        <v>0.0015412237053887936</v>
      </c>
      <c r="N27" s="23">
        <f t="shared" si="0"/>
        <v>0.0015412237053887936</v>
      </c>
      <c r="O27" s="33"/>
      <c r="Q27" s="36"/>
    </row>
    <row r="28" spans="1:17" ht="15.75">
      <c r="A28" s="18">
        <v>13</v>
      </c>
      <c r="B28" s="19" t="s">
        <v>25</v>
      </c>
      <c r="C28" s="20" t="s">
        <v>25</v>
      </c>
      <c r="D28" s="37" t="s">
        <v>83</v>
      </c>
      <c r="E28" s="37" t="s">
        <v>83</v>
      </c>
      <c r="F28" s="37"/>
      <c r="G28" s="38">
        <v>32000</v>
      </c>
      <c r="H28" s="38">
        <v>0</v>
      </c>
      <c r="I28" s="38"/>
      <c r="J28" s="38">
        <v>9972975</v>
      </c>
      <c r="K28" s="38">
        <v>10004975</v>
      </c>
      <c r="L28" s="39">
        <v>504932687</v>
      </c>
      <c r="M28" s="14">
        <v>0.0015035622051544602</v>
      </c>
      <c r="N28" s="23">
        <f t="shared" si="0"/>
        <v>0.0015035622051544602</v>
      </c>
      <c r="O28" s="33"/>
      <c r="Q28" s="36"/>
    </row>
    <row r="29" spans="1:17" ht="15.75">
      <c r="A29" s="18">
        <v>14</v>
      </c>
      <c r="B29" s="19" t="s">
        <v>3</v>
      </c>
      <c r="C29" s="20" t="s">
        <v>97</v>
      </c>
      <c r="D29" s="37" t="s">
        <v>83</v>
      </c>
      <c r="E29" s="37"/>
      <c r="F29" s="37"/>
      <c r="G29" s="38">
        <v>6592972</v>
      </c>
      <c r="H29" s="38">
        <v>0</v>
      </c>
      <c r="I29" s="38"/>
      <c r="J29" s="38"/>
      <c r="K29" s="38">
        <v>6592972</v>
      </c>
      <c r="L29" s="39">
        <v>390347915</v>
      </c>
      <c r="M29" s="14">
        <v>0.0011623576507631518</v>
      </c>
      <c r="N29" s="23">
        <f t="shared" si="0"/>
        <v>0.0011623576507631518</v>
      </c>
      <c r="O29" s="33"/>
      <c r="Q29" s="36"/>
    </row>
    <row r="30" spans="1:17" ht="15.75">
      <c r="A30" s="18">
        <v>15</v>
      </c>
      <c r="B30" s="19" t="s">
        <v>10</v>
      </c>
      <c r="C30" s="20" t="s">
        <v>98</v>
      </c>
      <c r="D30" s="37" t="s">
        <v>83</v>
      </c>
      <c r="E30" s="37"/>
      <c r="F30" s="37"/>
      <c r="G30" s="38">
        <v>26810852</v>
      </c>
      <c r="H30" s="38">
        <v>0</v>
      </c>
      <c r="I30" s="38"/>
      <c r="J30" s="38"/>
      <c r="K30" s="38">
        <v>26810852</v>
      </c>
      <c r="L30" s="39">
        <v>310896493</v>
      </c>
      <c r="M30" s="14">
        <v>0.000925771352548361</v>
      </c>
      <c r="N30" s="23">
        <f t="shared" si="0"/>
        <v>0.000925771352548361</v>
      </c>
      <c r="O30" s="33"/>
      <c r="Q30" s="36"/>
    </row>
    <row r="31" spans="1:17" ht="15.75">
      <c r="A31" s="18">
        <v>16</v>
      </c>
      <c r="B31" s="19" t="s">
        <v>9</v>
      </c>
      <c r="C31" s="20" t="s">
        <v>99</v>
      </c>
      <c r="D31" s="37" t="s">
        <v>83</v>
      </c>
      <c r="E31" s="37" t="s">
        <v>83</v>
      </c>
      <c r="F31" s="37"/>
      <c r="G31" s="38">
        <v>3292902</v>
      </c>
      <c r="H31" s="38">
        <v>0</v>
      </c>
      <c r="I31" s="38"/>
      <c r="J31" s="38">
        <v>41294810</v>
      </c>
      <c r="K31" s="38">
        <v>44587712</v>
      </c>
      <c r="L31" s="39">
        <v>290371369.5</v>
      </c>
      <c r="M31" s="22">
        <v>0.0008646527109050886</v>
      </c>
      <c r="N31" s="23">
        <f t="shared" si="0"/>
        <v>0.0008646527109050886</v>
      </c>
      <c r="O31" s="33"/>
      <c r="Q31" s="36"/>
    </row>
    <row r="32" spans="1:17" ht="15.75">
      <c r="A32" s="18">
        <v>17</v>
      </c>
      <c r="B32" s="19" t="s">
        <v>11</v>
      </c>
      <c r="C32" s="20" t="s">
        <v>100</v>
      </c>
      <c r="D32" s="37" t="s">
        <v>83</v>
      </c>
      <c r="E32" s="37"/>
      <c r="F32" s="37"/>
      <c r="G32" s="38">
        <v>40129337</v>
      </c>
      <c r="H32" s="38">
        <v>0</v>
      </c>
      <c r="I32" s="38"/>
      <c r="J32" s="38"/>
      <c r="K32" s="38">
        <v>40129337</v>
      </c>
      <c r="L32" s="39">
        <v>252150833.25</v>
      </c>
      <c r="M32" s="14">
        <v>0.0007508415926198587</v>
      </c>
      <c r="N32" s="23">
        <f t="shared" si="0"/>
        <v>0.0007508415926198587</v>
      </c>
      <c r="O32" s="33"/>
      <c r="Q32" s="36"/>
    </row>
    <row r="33" spans="1:17" ht="15.75">
      <c r="A33" s="18">
        <v>18</v>
      </c>
      <c r="B33" s="19" t="s">
        <v>15</v>
      </c>
      <c r="C33" s="20" t="s">
        <v>101</v>
      </c>
      <c r="D33" s="37" t="s">
        <v>83</v>
      </c>
      <c r="E33" s="37"/>
      <c r="F33" s="37"/>
      <c r="G33" s="38">
        <v>6938610</v>
      </c>
      <c r="H33" s="38">
        <v>0</v>
      </c>
      <c r="I33" s="38"/>
      <c r="J33" s="38"/>
      <c r="K33" s="38">
        <v>6938610</v>
      </c>
      <c r="L33" s="39">
        <v>228042878</v>
      </c>
      <c r="M33" s="14">
        <v>0.0006790541815635112</v>
      </c>
      <c r="N33" s="23">
        <f t="shared" si="0"/>
        <v>0.0006790541815635112</v>
      </c>
      <c r="O33" s="33"/>
      <c r="Q33" s="36"/>
    </row>
    <row r="34" spans="1:17" ht="15.75">
      <c r="A34" s="18">
        <v>19</v>
      </c>
      <c r="B34" s="19" t="s">
        <v>44</v>
      </c>
      <c r="C34" s="20" t="s">
        <v>102</v>
      </c>
      <c r="D34" s="37" t="s">
        <v>83</v>
      </c>
      <c r="E34" s="37"/>
      <c r="F34" s="37"/>
      <c r="G34" s="38">
        <v>0</v>
      </c>
      <c r="H34" s="38">
        <v>0</v>
      </c>
      <c r="I34" s="38"/>
      <c r="J34" s="38"/>
      <c r="K34" s="38">
        <v>0</v>
      </c>
      <c r="L34" s="39">
        <v>195905546</v>
      </c>
      <c r="M34" s="22">
        <v>0.0005833573114385216</v>
      </c>
      <c r="N34" s="23">
        <f t="shared" si="0"/>
        <v>0.0005833573114385216</v>
      </c>
      <c r="O34" s="33"/>
      <c r="Q34" s="36"/>
    </row>
    <row r="35" spans="1:17" ht="15.75">
      <c r="A35" s="18">
        <v>20</v>
      </c>
      <c r="B35" s="19" t="s">
        <v>8</v>
      </c>
      <c r="C35" s="20" t="s">
        <v>103</v>
      </c>
      <c r="D35" s="37" t="s">
        <v>83</v>
      </c>
      <c r="E35" s="37"/>
      <c r="F35" s="37"/>
      <c r="G35" s="38">
        <v>3679115</v>
      </c>
      <c r="H35" s="38">
        <v>0</v>
      </c>
      <c r="I35" s="38"/>
      <c r="J35" s="38"/>
      <c r="K35" s="38">
        <v>3679115</v>
      </c>
      <c r="L35" s="39">
        <v>168194633</v>
      </c>
      <c r="M35" s="14">
        <v>0.0005008412008165856</v>
      </c>
      <c r="N35" s="23">
        <f t="shared" si="0"/>
        <v>0.0005008412008165856</v>
      </c>
      <c r="O35" s="33"/>
      <c r="Q35" s="36"/>
    </row>
    <row r="36" spans="1:17" ht="15.75">
      <c r="A36" s="18">
        <v>21</v>
      </c>
      <c r="B36" s="19" t="s">
        <v>2</v>
      </c>
      <c r="C36" s="20" t="s">
        <v>104</v>
      </c>
      <c r="D36" s="37" t="s">
        <v>83</v>
      </c>
      <c r="E36" s="37"/>
      <c r="F36" s="37"/>
      <c r="G36" s="38">
        <v>7121850</v>
      </c>
      <c r="H36" s="38">
        <v>0</v>
      </c>
      <c r="I36" s="38"/>
      <c r="J36" s="38"/>
      <c r="K36" s="38">
        <v>7121850</v>
      </c>
      <c r="L36" s="39">
        <v>166692485</v>
      </c>
      <c r="M36" s="22">
        <v>0.0004963681828926175</v>
      </c>
      <c r="N36" s="23">
        <f t="shared" si="0"/>
        <v>0.0004963681828926175</v>
      </c>
      <c r="O36" s="33"/>
      <c r="Q36" s="36"/>
    </row>
    <row r="37" spans="1:17" ht="15.75">
      <c r="A37" s="18">
        <v>22</v>
      </c>
      <c r="B37" s="19" t="s">
        <v>26</v>
      </c>
      <c r="C37" s="20" t="s">
        <v>105</v>
      </c>
      <c r="D37" s="37" t="s">
        <v>83</v>
      </c>
      <c r="E37" s="37" t="s">
        <v>83</v>
      </c>
      <c r="F37" s="37"/>
      <c r="G37" s="38">
        <v>9587331</v>
      </c>
      <c r="H37" s="38">
        <v>1074140</v>
      </c>
      <c r="I37" s="38"/>
      <c r="J37" s="38">
        <v>557292</v>
      </c>
      <c r="K37" s="38">
        <v>11218763</v>
      </c>
      <c r="L37" s="39">
        <v>133436196.9</v>
      </c>
      <c r="M37" s="14">
        <v>0.0003973393436863967</v>
      </c>
      <c r="N37" s="23">
        <f t="shared" si="0"/>
        <v>0.0003973393436863967</v>
      </c>
      <c r="O37" s="33"/>
      <c r="Q37" s="36"/>
    </row>
    <row r="38" spans="1:17" s="2" customFormat="1" ht="15.75">
      <c r="A38" s="18">
        <v>23</v>
      </c>
      <c r="B38" s="19" t="s">
        <v>7</v>
      </c>
      <c r="C38" s="20" t="s">
        <v>106</v>
      </c>
      <c r="D38" s="37" t="s">
        <v>83</v>
      </c>
      <c r="E38" s="37"/>
      <c r="F38" s="37"/>
      <c r="G38" s="38">
        <v>9019966</v>
      </c>
      <c r="H38" s="38">
        <v>0</v>
      </c>
      <c r="I38" s="38"/>
      <c r="J38" s="38"/>
      <c r="K38" s="38">
        <v>9019966</v>
      </c>
      <c r="L38" s="39">
        <v>127307903</v>
      </c>
      <c r="M38" s="22">
        <v>0.0003790908299194148</v>
      </c>
      <c r="N38" s="23">
        <f t="shared" si="0"/>
        <v>0.0003790908299194148</v>
      </c>
      <c r="O38" s="33"/>
      <c r="P38" s="1"/>
      <c r="Q38" s="36"/>
    </row>
    <row r="39" spans="1:17" ht="15.75">
      <c r="A39" s="18">
        <v>24</v>
      </c>
      <c r="B39" s="19" t="s">
        <v>64</v>
      </c>
      <c r="C39" s="20" t="s">
        <v>107</v>
      </c>
      <c r="D39" s="37" t="s">
        <v>83</v>
      </c>
      <c r="E39" s="37"/>
      <c r="F39" s="37"/>
      <c r="G39" s="38">
        <v>6162846</v>
      </c>
      <c r="H39" s="38">
        <v>0</v>
      </c>
      <c r="I39" s="38"/>
      <c r="J39" s="38">
        <v>11981778</v>
      </c>
      <c r="K39" s="38">
        <v>18144624</v>
      </c>
      <c r="L39" s="39">
        <v>116655055</v>
      </c>
      <c r="M39" s="22">
        <v>0.00034736933506983444</v>
      </c>
      <c r="N39" s="23">
        <f t="shared" si="0"/>
        <v>0.00034736933506983444</v>
      </c>
      <c r="O39" s="33"/>
      <c r="Q39" s="36"/>
    </row>
    <row r="40" spans="1:17" ht="15.75">
      <c r="A40" s="18">
        <v>25</v>
      </c>
      <c r="B40" s="19" t="s">
        <v>14</v>
      </c>
      <c r="C40" s="20" t="s">
        <v>108</v>
      </c>
      <c r="D40" s="37" t="s">
        <v>83</v>
      </c>
      <c r="E40" s="37"/>
      <c r="F40" s="37"/>
      <c r="G40" s="38">
        <v>3418801</v>
      </c>
      <c r="H40" s="38">
        <v>0</v>
      </c>
      <c r="I40" s="38"/>
      <c r="J40" s="38"/>
      <c r="K40" s="38">
        <v>3418801</v>
      </c>
      <c r="L40" s="39">
        <v>115617814</v>
      </c>
      <c r="M40" s="24">
        <v>0.00034428069294903504</v>
      </c>
      <c r="N40" s="23">
        <f t="shared" si="0"/>
        <v>0.00034428069294903504</v>
      </c>
      <c r="O40" s="33"/>
      <c r="Q40" s="36"/>
    </row>
    <row r="41" spans="1:17" ht="15.75">
      <c r="A41" s="18">
        <v>26</v>
      </c>
      <c r="B41" s="19" t="s">
        <v>12</v>
      </c>
      <c r="C41" s="20" t="s">
        <v>109</v>
      </c>
      <c r="D41" s="37" t="s">
        <v>83</v>
      </c>
      <c r="E41" s="37" t="s">
        <v>83</v>
      </c>
      <c r="F41" s="37"/>
      <c r="G41" s="38">
        <v>4310070</v>
      </c>
      <c r="H41" s="38">
        <v>0</v>
      </c>
      <c r="I41" s="38"/>
      <c r="J41" s="38">
        <v>14911050</v>
      </c>
      <c r="K41" s="38">
        <v>19221120</v>
      </c>
      <c r="L41" s="39">
        <v>104124444</v>
      </c>
      <c r="M41" s="14">
        <v>0.00031005633555096447</v>
      </c>
      <c r="N41" s="23">
        <f t="shared" si="0"/>
        <v>0.00031005633555096447</v>
      </c>
      <c r="O41" s="33"/>
      <c r="Q41" s="36"/>
    </row>
    <row r="42" spans="1:17" ht="15.75">
      <c r="A42" s="18">
        <v>27</v>
      </c>
      <c r="B42" s="19" t="s">
        <v>67</v>
      </c>
      <c r="C42" s="20" t="s">
        <v>110</v>
      </c>
      <c r="D42" s="37" t="s">
        <v>83</v>
      </c>
      <c r="E42" s="37"/>
      <c r="F42" s="37"/>
      <c r="G42" s="38">
        <v>0</v>
      </c>
      <c r="H42" s="38">
        <v>0</v>
      </c>
      <c r="I42" s="38"/>
      <c r="J42" s="38"/>
      <c r="K42" s="38">
        <v>0</v>
      </c>
      <c r="L42" s="39">
        <v>95363391</v>
      </c>
      <c r="M42" s="14">
        <v>0.0002839681291280059</v>
      </c>
      <c r="N42" s="23">
        <f t="shared" si="0"/>
        <v>0.0002839681291280059</v>
      </c>
      <c r="O42" s="33"/>
      <c r="Q42" s="36"/>
    </row>
    <row r="43" spans="1:17" ht="15.75">
      <c r="A43" s="18">
        <v>28</v>
      </c>
      <c r="B43" s="19" t="s">
        <v>17</v>
      </c>
      <c r="C43" s="20" t="s">
        <v>111</v>
      </c>
      <c r="D43" s="37" t="s">
        <v>83</v>
      </c>
      <c r="E43" s="37" t="s">
        <v>83</v>
      </c>
      <c r="F43" s="37" t="s">
        <v>83</v>
      </c>
      <c r="G43" s="38">
        <v>434350</v>
      </c>
      <c r="H43" s="38">
        <v>0</v>
      </c>
      <c r="I43" s="38"/>
      <c r="J43" s="38"/>
      <c r="K43" s="38">
        <v>434350</v>
      </c>
      <c r="L43" s="39">
        <v>72835895.52</v>
      </c>
      <c r="M43" s="14">
        <v>0.00021688692869758908</v>
      </c>
      <c r="N43" s="23">
        <f t="shared" si="0"/>
        <v>0.00021688692869758908</v>
      </c>
      <c r="O43" s="33"/>
      <c r="Q43" s="36"/>
    </row>
    <row r="44" spans="1:17" ht="30">
      <c r="A44" s="18">
        <v>29</v>
      </c>
      <c r="B44" s="19" t="s">
        <v>27</v>
      </c>
      <c r="C44" s="20" t="s">
        <v>112</v>
      </c>
      <c r="D44" s="37" t="s">
        <v>84</v>
      </c>
      <c r="E44" s="37" t="s">
        <v>83</v>
      </c>
      <c r="F44" s="37" t="s">
        <v>83</v>
      </c>
      <c r="G44" s="38">
        <v>6530000</v>
      </c>
      <c r="H44" s="38">
        <v>0</v>
      </c>
      <c r="I44" s="38"/>
      <c r="J44" s="38"/>
      <c r="K44" s="38">
        <v>6530000</v>
      </c>
      <c r="L44" s="39">
        <v>66374509</v>
      </c>
      <c r="M44" s="14">
        <v>0.0001976465491093956</v>
      </c>
      <c r="N44" s="23">
        <f t="shared" si="0"/>
        <v>0.0001976465491093956</v>
      </c>
      <c r="O44" s="33"/>
      <c r="Q44" s="36"/>
    </row>
    <row r="45" spans="1:17" ht="15.75">
      <c r="A45" s="18">
        <v>30</v>
      </c>
      <c r="B45" s="19" t="s">
        <v>13</v>
      </c>
      <c r="C45" s="20" t="s">
        <v>113</v>
      </c>
      <c r="D45" s="37" t="s">
        <v>83</v>
      </c>
      <c r="E45" s="37"/>
      <c r="F45" s="37"/>
      <c r="G45" s="38">
        <v>9688170</v>
      </c>
      <c r="H45" s="38">
        <v>0</v>
      </c>
      <c r="I45" s="38"/>
      <c r="J45" s="38"/>
      <c r="K45" s="38">
        <v>9688170</v>
      </c>
      <c r="L45" s="39">
        <v>63825586.92</v>
      </c>
      <c r="M45" s="14">
        <v>0.00019005650195649321</v>
      </c>
      <c r="N45" s="23">
        <f t="shared" si="0"/>
        <v>0.00019005650195649321</v>
      </c>
      <c r="O45" s="33"/>
      <c r="Q45" s="36"/>
    </row>
    <row r="46" spans="1:17" ht="15.75">
      <c r="A46" s="18">
        <v>31</v>
      </c>
      <c r="B46" s="19" t="s">
        <v>4</v>
      </c>
      <c r="C46" s="20" t="s">
        <v>114</v>
      </c>
      <c r="D46" s="37" t="s">
        <v>83</v>
      </c>
      <c r="E46" s="37"/>
      <c r="F46" s="37"/>
      <c r="G46" s="38">
        <v>2721524</v>
      </c>
      <c r="H46" s="38">
        <v>0</v>
      </c>
      <c r="I46" s="38"/>
      <c r="J46" s="38"/>
      <c r="K46" s="38">
        <v>2721524</v>
      </c>
      <c r="L46" s="39">
        <v>62498232</v>
      </c>
      <c r="M46" s="14">
        <v>0.0001861039737444747</v>
      </c>
      <c r="N46" s="23">
        <f t="shared" si="0"/>
        <v>0.0001861039737444747</v>
      </c>
      <c r="O46" s="33"/>
      <c r="Q46" s="36"/>
    </row>
    <row r="47" spans="1:17" ht="15.75">
      <c r="A47" s="18">
        <v>32</v>
      </c>
      <c r="B47" s="19" t="s">
        <v>65</v>
      </c>
      <c r="C47" s="20" t="s">
        <v>115</v>
      </c>
      <c r="D47" s="37" t="s">
        <v>83</v>
      </c>
      <c r="E47" s="37" t="s">
        <v>83</v>
      </c>
      <c r="F47" s="37" t="s">
        <v>83</v>
      </c>
      <c r="G47" s="38">
        <v>672000</v>
      </c>
      <c r="H47" s="38">
        <v>0</v>
      </c>
      <c r="I47" s="38"/>
      <c r="J47" s="38"/>
      <c r="K47" s="38">
        <v>672000</v>
      </c>
      <c r="L47" s="39">
        <v>52555287.84</v>
      </c>
      <c r="M47" s="24">
        <v>0.00015649639350291813</v>
      </c>
      <c r="N47" s="23">
        <f t="shared" si="0"/>
        <v>0.00015649639350291813</v>
      </c>
      <c r="O47" s="33"/>
      <c r="Q47" s="36"/>
    </row>
    <row r="48" spans="1:17" ht="15.75">
      <c r="A48" s="18">
        <v>33</v>
      </c>
      <c r="B48" s="19" t="s">
        <v>6</v>
      </c>
      <c r="C48" s="20" t="s">
        <v>116</v>
      </c>
      <c r="D48" s="37" t="s">
        <v>83</v>
      </c>
      <c r="E48" s="37"/>
      <c r="F48" s="37"/>
      <c r="G48" s="38">
        <v>4606520</v>
      </c>
      <c r="H48" s="38">
        <v>0</v>
      </c>
      <c r="I48" s="38"/>
      <c r="J48" s="38"/>
      <c r="K48" s="38">
        <v>4606520</v>
      </c>
      <c r="L48" s="39">
        <v>50764598</v>
      </c>
      <c r="M48" s="26">
        <v>0.00015116417074551505</v>
      </c>
      <c r="N48" s="23">
        <f aca="true" t="shared" si="1" ref="N48:N77">L48/$L$78*100%</f>
        <v>0.00015116417074551505</v>
      </c>
      <c r="O48" s="33"/>
      <c r="Q48" s="36"/>
    </row>
    <row r="49" spans="1:17" ht="15.75">
      <c r="A49" s="18">
        <v>34</v>
      </c>
      <c r="B49" s="19" t="s">
        <v>69</v>
      </c>
      <c r="C49" s="20" t="s">
        <v>117</v>
      </c>
      <c r="D49" s="37" t="s">
        <v>83</v>
      </c>
      <c r="E49" s="37" t="s">
        <v>83</v>
      </c>
      <c r="F49" s="37" t="s">
        <v>83</v>
      </c>
      <c r="G49" s="38">
        <v>945007</v>
      </c>
      <c r="H49" s="38">
        <v>0</v>
      </c>
      <c r="I49" s="38"/>
      <c r="J49" s="38"/>
      <c r="K49" s="38">
        <v>945007</v>
      </c>
      <c r="L49" s="39">
        <v>49348971</v>
      </c>
      <c r="M49" s="22">
        <v>0.0001469487905402003</v>
      </c>
      <c r="N49" s="23">
        <f t="shared" si="1"/>
        <v>0.0001469487905402003</v>
      </c>
      <c r="O49" s="33"/>
      <c r="Q49" s="36"/>
    </row>
    <row r="50" spans="1:17" ht="15.75">
      <c r="A50" s="18">
        <v>35</v>
      </c>
      <c r="B50" s="19" t="s">
        <v>1</v>
      </c>
      <c r="C50" s="20" t="s">
        <v>118</v>
      </c>
      <c r="D50" s="37" t="s">
        <v>83</v>
      </c>
      <c r="E50" s="37"/>
      <c r="F50" s="37"/>
      <c r="G50" s="38">
        <v>4963237</v>
      </c>
      <c r="H50" s="38">
        <v>0</v>
      </c>
      <c r="I50" s="38"/>
      <c r="J50" s="38"/>
      <c r="K50" s="38">
        <v>4963237</v>
      </c>
      <c r="L50" s="39">
        <v>46356036.3</v>
      </c>
      <c r="M50" s="22">
        <v>0.00013803658577850835</v>
      </c>
      <c r="N50" s="23">
        <f t="shared" si="1"/>
        <v>0.00013803658577850835</v>
      </c>
      <c r="O50" s="33"/>
      <c r="Q50" s="36"/>
    </row>
    <row r="51" spans="1:17" ht="15.75">
      <c r="A51" s="18">
        <v>36</v>
      </c>
      <c r="B51" s="19" t="s">
        <v>29</v>
      </c>
      <c r="C51" s="20" t="s">
        <v>29</v>
      </c>
      <c r="D51" s="37" t="s">
        <v>83</v>
      </c>
      <c r="E51" s="37"/>
      <c r="F51" s="37"/>
      <c r="G51" s="38">
        <v>7986899</v>
      </c>
      <c r="H51" s="38">
        <v>0</v>
      </c>
      <c r="I51" s="38"/>
      <c r="J51" s="38"/>
      <c r="K51" s="38">
        <v>7986899</v>
      </c>
      <c r="L51" s="39">
        <v>43050741</v>
      </c>
      <c r="M51" s="22">
        <v>0.0001281942499228487</v>
      </c>
      <c r="N51" s="23">
        <f t="shared" si="1"/>
        <v>0.0001281942499228487</v>
      </c>
      <c r="O51" s="33"/>
      <c r="Q51" s="36"/>
    </row>
    <row r="52" spans="1:17" ht="15.75">
      <c r="A52" s="18">
        <v>37</v>
      </c>
      <c r="B52" s="19" t="s">
        <v>62</v>
      </c>
      <c r="C52" s="20" t="s">
        <v>119</v>
      </c>
      <c r="D52" s="37" t="s">
        <v>83</v>
      </c>
      <c r="E52" s="37"/>
      <c r="F52" s="37"/>
      <c r="G52" s="38">
        <v>6172060</v>
      </c>
      <c r="H52" s="38">
        <v>0</v>
      </c>
      <c r="I52" s="38"/>
      <c r="J52" s="38"/>
      <c r="K52" s="38">
        <v>6172060</v>
      </c>
      <c r="L52" s="39">
        <v>28853826</v>
      </c>
      <c r="M52" s="21">
        <v>8.591941730978311E-05</v>
      </c>
      <c r="N52" s="23">
        <f t="shared" si="1"/>
        <v>8.591941730978311E-05</v>
      </c>
      <c r="O52" s="33"/>
      <c r="Q52" s="36"/>
    </row>
    <row r="53" spans="1:17" ht="15.75">
      <c r="A53" s="18">
        <v>38</v>
      </c>
      <c r="B53" s="19" t="s">
        <v>70</v>
      </c>
      <c r="C53" s="20" t="s">
        <v>85</v>
      </c>
      <c r="D53" s="37" t="s">
        <v>83</v>
      </c>
      <c r="E53" s="37"/>
      <c r="F53" s="37"/>
      <c r="G53" s="38">
        <v>1602105</v>
      </c>
      <c r="H53" s="38">
        <v>0</v>
      </c>
      <c r="I53" s="38"/>
      <c r="J53" s="38"/>
      <c r="K53" s="38">
        <v>1602105</v>
      </c>
      <c r="L53" s="39">
        <v>28164185</v>
      </c>
      <c r="M53" s="22">
        <v>8.386584032928368E-05</v>
      </c>
      <c r="N53" s="23">
        <f t="shared" si="1"/>
        <v>8.386584032928368E-05</v>
      </c>
      <c r="O53" s="33"/>
      <c r="Q53" s="36"/>
    </row>
    <row r="54" spans="1:17" ht="15.75">
      <c r="A54" s="18">
        <v>39</v>
      </c>
      <c r="B54" s="19" t="s">
        <v>31</v>
      </c>
      <c r="C54" s="20" t="s">
        <v>120</v>
      </c>
      <c r="D54" s="37" t="s">
        <v>83</v>
      </c>
      <c r="E54" s="37" t="s">
        <v>83</v>
      </c>
      <c r="F54" s="37" t="s">
        <v>83</v>
      </c>
      <c r="G54" s="38">
        <v>0</v>
      </c>
      <c r="H54" s="38">
        <v>0</v>
      </c>
      <c r="I54" s="38"/>
      <c r="J54" s="38"/>
      <c r="K54" s="38">
        <v>0</v>
      </c>
      <c r="L54" s="39">
        <v>26194880</v>
      </c>
      <c r="M54" s="24">
        <v>7.800174666956444E-05</v>
      </c>
      <c r="N54" s="23">
        <f t="shared" si="1"/>
        <v>7.800174666956444E-05</v>
      </c>
      <c r="O54" s="33"/>
      <c r="Q54" s="36"/>
    </row>
    <row r="55" spans="1:17" ht="15.75">
      <c r="A55" s="18">
        <v>40</v>
      </c>
      <c r="B55" s="19" t="s">
        <v>36</v>
      </c>
      <c r="C55" s="20" t="s">
        <v>121</v>
      </c>
      <c r="D55" s="37" t="s">
        <v>83</v>
      </c>
      <c r="E55" s="37"/>
      <c r="F55" s="37" t="s">
        <v>83</v>
      </c>
      <c r="G55" s="38">
        <v>0</v>
      </c>
      <c r="H55" s="38">
        <v>0</v>
      </c>
      <c r="I55" s="38"/>
      <c r="J55" s="38"/>
      <c r="K55" s="38">
        <v>0</v>
      </c>
      <c r="L55" s="39">
        <v>5240255</v>
      </c>
      <c r="M55" s="14">
        <v>1.560415787336756E-05</v>
      </c>
      <c r="N55" s="23">
        <f t="shared" si="1"/>
        <v>1.560415787336756E-05</v>
      </c>
      <c r="O55" s="33"/>
      <c r="Q55" s="36"/>
    </row>
    <row r="56" spans="1:17" ht="15.75">
      <c r="A56" s="18">
        <v>41</v>
      </c>
      <c r="B56" s="19" t="s">
        <v>22</v>
      </c>
      <c r="C56" s="20" t="s">
        <v>22</v>
      </c>
      <c r="D56" s="37" t="s">
        <v>83</v>
      </c>
      <c r="E56" s="37" t="s">
        <v>83</v>
      </c>
      <c r="F56" s="37"/>
      <c r="G56" s="38">
        <v>0</v>
      </c>
      <c r="H56" s="38">
        <v>0</v>
      </c>
      <c r="I56" s="38"/>
      <c r="J56" s="38"/>
      <c r="K56" s="38">
        <v>0</v>
      </c>
      <c r="L56" s="39">
        <v>4137900</v>
      </c>
      <c r="M56" s="25">
        <v>1.23216226813786E-05</v>
      </c>
      <c r="N56" s="23">
        <f t="shared" si="1"/>
        <v>1.23216226813786E-05</v>
      </c>
      <c r="O56" s="33"/>
      <c r="Q56" s="36"/>
    </row>
    <row r="57" spans="1:17" ht="15.75">
      <c r="A57" s="18">
        <v>42</v>
      </c>
      <c r="B57" s="19" t="s">
        <v>66</v>
      </c>
      <c r="C57" s="20" t="s">
        <v>122</v>
      </c>
      <c r="D57" s="37" t="s">
        <v>83</v>
      </c>
      <c r="E57" s="37"/>
      <c r="F57" s="37" t="s">
        <v>83</v>
      </c>
      <c r="G57" s="38">
        <v>0</v>
      </c>
      <c r="H57" s="38">
        <v>0</v>
      </c>
      <c r="I57" s="38"/>
      <c r="J57" s="38"/>
      <c r="K57" s="38">
        <v>0</v>
      </c>
      <c r="L57" s="39">
        <v>818400</v>
      </c>
      <c r="M57" s="14">
        <v>2.4369888113391447E-06</v>
      </c>
      <c r="N57" s="23">
        <f t="shared" si="1"/>
        <v>2.4369888113391447E-06</v>
      </c>
      <c r="O57" s="33"/>
      <c r="Q57" s="36"/>
    </row>
    <row r="58" spans="1:17" ht="15.75">
      <c r="A58" s="18">
        <v>43</v>
      </c>
      <c r="B58" s="19" t="s">
        <v>37</v>
      </c>
      <c r="C58" s="20" t="s">
        <v>123</v>
      </c>
      <c r="D58" s="37" t="s">
        <v>83</v>
      </c>
      <c r="E58" s="37"/>
      <c r="F58" s="37"/>
      <c r="G58" s="38">
        <v>0</v>
      </c>
      <c r="H58" s="38">
        <v>0</v>
      </c>
      <c r="I58" s="38"/>
      <c r="J58" s="38"/>
      <c r="K58" s="38">
        <v>0</v>
      </c>
      <c r="L58" s="39">
        <v>22254</v>
      </c>
      <c r="M58" s="24">
        <v>6.626679986258715E-08</v>
      </c>
      <c r="N58" s="23">
        <f t="shared" si="1"/>
        <v>6.626679986258715E-08</v>
      </c>
      <c r="O58" s="33"/>
      <c r="Q58" s="36"/>
    </row>
    <row r="59" spans="1:17" ht="15.75">
      <c r="A59" s="18">
        <v>44</v>
      </c>
      <c r="B59" s="19" t="s">
        <v>38</v>
      </c>
      <c r="C59" s="20" t="s">
        <v>38</v>
      </c>
      <c r="D59" s="37" t="s">
        <v>83</v>
      </c>
      <c r="E59" s="37"/>
      <c r="F59" s="37"/>
      <c r="G59" s="38">
        <v>0</v>
      </c>
      <c r="H59" s="38">
        <v>0</v>
      </c>
      <c r="I59" s="38"/>
      <c r="J59" s="38"/>
      <c r="K59" s="38">
        <v>0</v>
      </c>
      <c r="L59" s="39">
        <v>0</v>
      </c>
      <c r="M59" s="26">
        <v>0</v>
      </c>
      <c r="N59" s="23">
        <f t="shared" si="1"/>
        <v>0</v>
      </c>
      <c r="O59" s="33"/>
      <c r="Q59" s="36"/>
    </row>
    <row r="60" spans="1:17" ht="15.75">
      <c r="A60" s="18">
        <v>45</v>
      </c>
      <c r="B60" s="19" t="s">
        <v>16</v>
      </c>
      <c r="C60" s="20" t="s">
        <v>16</v>
      </c>
      <c r="D60" s="37" t="s">
        <v>83</v>
      </c>
      <c r="E60" s="37"/>
      <c r="F60" s="37"/>
      <c r="G60" s="38">
        <v>0</v>
      </c>
      <c r="H60" s="38">
        <v>0</v>
      </c>
      <c r="I60" s="38"/>
      <c r="J60" s="38"/>
      <c r="K60" s="38">
        <v>0</v>
      </c>
      <c r="L60" s="39">
        <v>0</v>
      </c>
      <c r="M60" s="14">
        <v>0</v>
      </c>
      <c r="N60" s="23">
        <f t="shared" si="1"/>
        <v>0</v>
      </c>
      <c r="O60" s="33"/>
      <c r="Q60" s="36"/>
    </row>
    <row r="61" spans="1:17" ht="15.75">
      <c r="A61" s="18">
        <v>46</v>
      </c>
      <c r="B61" s="19" t="s">
        <v>40</v>
      </c>
      <c r="C61" s="20" t="s">
        <v>40</v>
      </c>
      <c r="D61" s="37" t="s">
        <v>83</v>
      </c>
      <c r="E61" s="37"/>
      <c r="F61" s="37"/>
      <c r="G61" s="38">
        <v>0</v>
      </c>
      <c r="H61" s="38">
        <v>0</v>
      </c>
      <c r="I61" s="38"/>
      <c r="J61" s="38"/>
      <c r="K61" s="38">
        <v>0</v>
      </c>
      <c r="L61" s="39">
        <v>0</v>
      </c>
      <c r="M61" s="24">
        <v>0</v>
      </c>
      <c r="N61" s="23">
        <f t="shared" si="1"/>
        <v>0</v>
      </c>
      <c r="O61" s="33"/>
      <c r="Q61" s="36"/>
    </row>
    <row r="62" spans="1:17" ht="15.75">
      <c r="A62" s="18">
        <v>47</v>
      </c>
      <c r="B62" s="19" t="s">
        <v>41</v>
      </c>
      <c r="C62" s="20" t="s">
        <v>124</v>
      </c>
      <c r="D62" s="37" t="s">
        <v>83</v>
      </c>
      <c r="E62" s="37"/>
      <c r="F62" s="37"/>
      <c r="G62" s="38">
        <v>0</v>
      </c>
      <c r="H62" s="38">
        <v>0</v>
      </c>
      <c r="I62" s="38"/>
      <c r="J62" s="38"/>
      <c r="K62" s="38">
        <v>0</v>
      </c>
      <c r="L62" s="39">
        <v>0</v>
      </c>
      <c r="M62" s="14">
        <v>0</v>
      </c>
      <c r="N62" s="23">
        <f t="shared" si="1"/>
        <v>0</v>
      </c>
      <c r="O62" s="33"/>
      <c r="Q62" s="36"/>
    </row>
    <row r="63" spans="1:17" ht="30">
      <c r="A63" s="18">
        <v>48</v>
      </c>
      <c r="B63" s="19" t="s">
        <v>72</v>
      </c>
      <c r="C63" s="20" t="s">
        <v>125</v>
      </c>
      <c r="D63" s="37" t="s">
        <v>83</v>
      </c>
      <c r="E63" s="37" t="s">
        <v>83</v>
      </c>
      <c r="F63" s="37"/>
      <c r="G63" s="38">
        <v>0</v>
      </c>
      <c r="H63" s="38">
        <v>0</v>
      </c>
      <c r="I63" s="38"/>
      <c r="J63" s="38"/>
      <c r="K63" s="38">
        <v>0</v>
      </c>
      <c r="L63" s="39">
        <v>0</v>
      </c>
      <c r="M63" s="14">
        <v>0</v>
      </c>
      <c r="N63" s="23">
        <f t="shared" si="1"/>
        <v>0</v>
      </c>
      <c r="O63" s="33"/>
      <c r="Q63" s="36"/>
    </row>
    <row r="64" spans="1:17" ht="15.75">
      <c r="A64" s="18">
        <v>49</v>
      </c>
      <c r="B64" s="19" t="s">
        <v>19</v>
      </c>
      <c r="C64" s="20" t="s">
        <v>19</v>
      </c>
      <c r="D64" s="37" t="s">
        <v>83</v>
      </c>
      <c r="E64" s="37"/>
      <c r="F64" s="37"/>
      <c r="G64" s="38">
        <v>0</v>
      </c>
      <c r="H64" s="38">
        <v>0</v>
      </c>
      <c r="I64" s="38"/>
      <c r="J64" s="38"/>
      <c r="K64" s="38">
        <v>0</v>
      </c>
      <c r="L64" s="39">
        <v>0</v>
      </c>
      <c r="M64" s="14">
        <v>0</v>
      </c>
      <c r="N64" s="23">
        <f t="shared" si="1"/>
        <v>0</v>
      </c>
      <c r="O64" s="33"/>
      <c r="Q64" s="36"/>
    </row>
    <row r="65" spans="1:17" ht="15.75">
      <c r="A65" s="18">
        <v>50</v>
      </c>
      <c r="B65" s="19" t="s">
        <v>34</v>
      </c>
      <c r="C65" s="20" t="s">
        <v>126</v>
      </c>
      <c r="D65" s="37" t="s">
        <v>83</v>
      </c>
      <c r="E65" s="37"/>
      <c r="F65" s="37"/>
      <c r="G65" s="38">
        <v>0</v>
      </c>
      <c r="H65" s="38">
        <v>0</v>
      </c>
      <c r="I65" s="38"/>
      <c r="J65" s="38"/>
      <c r="K65" s="38">
        <v>0</v>
      </c>
      <c r="L65" s="39">
        <v>0</v>
      </c>
      <c r="M65" s="14">
        <v>0</v>
      </c>
      <c r="N65" s="23">
        <f t="shared" si="1"/>
        <v>0</v>
      </c>
      <c r="O65" s="33"/>
      <c r="Q65" s="36"/>
    </row>
    <row r="66" spans="1:17" ht="15.75">
      <c r="A66" s="18">
        <v>51</v>
      </c>
      <c r="B66" s="19" t="s">
        <v>74</v>
      </c>
      <c r="C66" s="20" t="s">
        <v>127</v>
      </c>
      <c r="D66" s="37" t="s">
        <v>83</v>
      </c>
      <c r="E66" s="37"/>
      <c r="F66" s="37"/>
      <c r="G66" s="38">
        <v>0</v>
      </c>
      <c r="H66" s="38">
        <v>0</v>
      </c>
      <c r="I66" s="38"/>
      <c r="J66" s="38"/>
      <c r="K66" s="38">
        <v>0</v>
      </c>
      <c r="L66" s="39">
        <v>0</v>
      </c>
      <c r="M66" s="21">
        <v>0</v>
      </c>
      <c r="N66" s="23">
        <f t="shared" si="1"/>
        <v>0</v>
      </c>
      <c r="O66" s="33"/>
      <c r="Q66" s="36"/>
    </row>
    <row r="67" spans="1:17" ht="15.75">
      <c r="A67" s="18">
        <v>52</v>
      </c>
      <c r="B67" s="19" t="s">
        <v>18</v>
      </c>
      <c r="C67" s="20" t="s">
        <v>128</v>
      </c>
      <c r="D67" s="37" t="s">
        <v>83</v>
      </c>
      <c r="E67" s="37" t="s">
        <v>83</v>
      </c>
      <c r="F67" s="37"/>
      <c r="G67" s="38">
        <v>0</v>
      </c>
      <c r="H67" s="38">
        <v>0</v>
      </c>
      <c r="I67" s="38"/>
      <c r="J67" s="38"/>
      <c r="K67" s="38">
        <v>0</v>
      </c>
      <c r="L67" s="39">
        <v>0</v>
      </c>
      <c r="M67" s="21">
        <v>0</v>
      </c>
      <c r="N67" s="23">
        <f t="shared" si="1"/>
        <v>0</v>
      </c>
      <c r="O67" s="33"/>
      <c r="Q67" s="36"/>
    </row>
    <row r="68" spans="1:17" ht="15.75">
      <c r="A68" s="18">
        <v>53</v>
      </c>
      <c r="B68" s="19" t="s">
        <v>73</v>
      </c>
      <c r="C68" s="20" t="s">
        <v>129</v>
      </c>
      <c r="D68" s="37" t="s">
        <v>83</v>
      </c>
      <c r="E68" s="37"/>
      <c r="F68" s="37"/>
      <c r="G68" s="38">
        <v>0</v>
      </c>
      <c r="H68" s="38">
        <v>0</v>
      </c>
      <c r="I68" s="38"/>
      <c r="J68" s="38"/>
      <c r="K68" s="38">
        <v>0</v>
      </c>
      <c r="L68" s="39">
        <v>0</v>
      </c>
      <c r="M68" s="21">
        <v>0</v>
      </c>
      <c r="N68" s="23">
        <f t="shared" si="1"/>
        <v>0</v>
      </c>
      <c r="O68" s="33"/>
      <c r="Q68" s="36"/>
    </row>
    <row r="69" spans="1:17" ht="15.75">
      <c r="A69" s="18">
        <v>54</v>
      </c>
      <c r="B69" s="19" t="s">
        <v>46</v>
      </c>
      <c r="C69" s="20" t="s">
        <v>130</v>
      </c>
      <c r="D69" s="37" t="s">
        <v>83</v>
      </c>
      <c r="E69" s="37"/>
      <c r="F69" s="37"/>
      <c r="G69" s="38">
        <v>0</v>
      </c>
      <c r="H69" s="38">
        <v>0</v>
      </c>
      <c r="I69" s="38"/>
      <c r="J69" s="38"/>
      <c r="K69" s="38">
        <v>0</v>
      </c>
      <c r="L69" s="39">
        <v>0</v>
      </c>
      <c r="M69" s="24">
        <v>0</v>
      </c>
      <c r="N69" s="23">
        <f t="shared" si="1"/>
        <v>0</v>
      </c>
      <c r="O69" s="33"/>
      <c r="Q69" s="36"/>
    </row>
    <row r="70" spans="1:17" ht="15.75">
      <c r="A70" s="18">
        <v>55</v>
      </c>
      <c r="B70" s="19" t="s">
        <v>32</v>
      </c>
      <c r="C70" s="20" t="s">
        <v>131</v>
      </c>
      <c r="D70" s="37" t="s">
        <v>83</v>
      </c>
      <c r="E70" s="37"/>
      <c r="F70" s="37"/>
      <c r="G70" s="38">
        <v>0</v>
      </c>
      <c r="H70" s="38">
        <v>0</v>
      </c>
      <c r="I70" s="38"/>
      <c r="J70" s="38"/>
      <c r="K70" s="38">
        <v>0</v>
      </c>
      <c r="L70" s="39">
        <v>0</v>
      </c>
      <c r="M70" s="21">
        <v>0</v>
      </c>
      <c r="N70" s="23">
        <f t="shared" si="1"/>
        <v>0</v>
      </c>
      <c r="O70" s="33"/>
      <c r="Q70" s="36"/>
    </row>
    <row r="71" spans="1:17" ht="15.75">
      <c r="A71" s="18">
        <v>56</v>
      </c>
      <c r="B71" s="19" t="s">
        <v>76</v>
      </c>
      <c r="C71" s="20" t="s">
        <v>132</v>
      </c>
      <c r="D71" s="37" t="s">
        <v>83</v>
      </c>
      <c r="E71" s="37" t="s">
        <v>83</v>
      </c>
      <c r="F71" s="37"/>
      <c r="G71" s="38">
        <v>0</v>
      </c>
      <c r="H71" s="38">
        <v>0</v>
      </c>
      <c r="I71" s="38"/>
      <c r="J71" s="38"/>
      <c r="K71" s="38">
        <v>0</v>
      </c>
      <c r="L71" s="39">
        <v>0</v>
      </c>
      <c r="M71" s="25">
        <v>0</v>
      </c>
      <c r="N71" s="23">
        <f t="shared" si="1"/>
        <v>0</v>
      </c>
      <c r="O71" s="33"/>
      <c r="Q71" s="36"/>
    </row>
    <row r="72" spans="1:17" ht="15.75">
      <c r="A72" s="18">
        <v>57</v>
      </c>
      <c r="B72" s="19" t="s">
        <v>75</v>
      </c>
      <c r="C72" s="20" t="s">
        <v>133</v>
      </c>
      <c r="D72" s="37" t="s">
        <v>83</v>
      </c>
      <c r="E72" s="37"/>
      <c r="F72" s="37" t="s">
        <v>83</v>
      </c>
      <c r="G72" s="38">
        <v>0</v>
      </c>
      <c r="H72" s="38">
        <v>0</v>
      </c>
      <c r="I72" s="38"/>
      <c r="J72" s="38"/>
      <c r="K72" s="38">
        <v>0</v>
      </c>
      <c r="L72" s="39">
        <v>0</v>
      </c>
      <c r="M72" s="26">
        <v>0</v>
      </c>
      <c r="N72" s="23">
        <f t="shared" si="1"/>
        <v>0</v>
      </c>
      <c r="O72" s="33"/>
      <c r="Q72" s="36"/>
    </row>
    <row r="73" spans="1:17" ht="15.75">
      <c r="A73" s="18">
        <v>58</v>
      </c>
      <c r="B73" s="19" t="s">
        <v>28</v>
      </c>
      <c r="C73" s="20" t="s">
        <v>134</v>
      </c>
      <c r="D73" s="37" t="s">
        <v>83</v>
      </c>
      <c r="E73" s="37" t="s">
        <v>83</v>
      </c>
      <c r="F73" s="37"/>
      <c r="G73" s="38">
        <v>0</v>
      </c>
      <c r="H73" s="38">
        <v>0</v>
      </c>
      <c r="I73" s="38"/>
      <c r="J73" s="38"/>
      <c r="K73" s="38">
        <v>0</v>
      </c>
      <c r="L73" s="39">
        <v>0</v>
      </c>
      <c r="M73" s="26">
        <v>0</v>
      </c>
      <c r="N73" s="23">
        <f t="shared" si="1"/>
        <v>0</v>
      </c>
      <c r="O73" s="33"/>
      <c r="Q73" s="36"/>
    </row>
    <row r="74" spans="1:17" ht="15.75">
      <c r="A74" s="18">
        <v>59</v>
      </c>
      <c r="B74" s="19" t="s">
        <v>33</v>
      </c>
      <c r="C74" s="20" t="s">
        <v>135</v>
      </c>
      <c r="D74" s="37" t="s">
        <v>83</v>
      </c>
      <c r="E74" s="37"/>
      <c r="F74" s="37"/>
      <c r="G74" s="38">
        <v>0</v>
      </c>
      <c r="H74" s="38">
        <v>0</v>
      </c>
      <c r="I74" s="38"/>
      <c r="J74" s="38"/>
      <c r="K74" s="38">
        <v>0</v>
      </c>
      <c r="L74" s="39">
        <v>0</v>
      </c>
      <c r="M74" s="25">
        <v>0</v>
      </c>
      <c r="N74" s="23">
        <f t="shared" si="1"/>
        <v>0</v>
      </c>
      <c r="O74" s="33"/>
      <c r="Q74" s="36"/>
    </row>
    <row r="75" spans="1:17" ht="15.75">
      <c r="A75" s="18">
        <v>60</v>
      </c>
      <c r="B75" s="19" t="s">
        <v>45</v>
      </c>
      <c r="C75" s="20" t="s">
        <v>136</v>
      </c>
      <c r="D75" s="37" t="s">
        <v>83</v>
      </c>
      <c r="E75" s="37"/>
      <c r="F75" s="37"/>
      <c r="G75" s="38">
        <v>0</v>
      </c>
      <c r="H75" s="38">
        <v>0</v>
      </c>
      <c r="I75" s="38"/>
      <c r="J75" s="38"/>
      <c r="K75" s="38">
        <v>0</v>
      </c>
      <c r="L75" s="39">
        <v>0</v>
      </c>
      <c r="M75" s="24">
        <v>0</v>
      </c>
      <c r="N75" s="23">
        <f t="shared" si="1"/>
        <v>0</v>
      </c>
      <c r="O75" s="33"/>
      <c r="Q75" s="36"/>
    </row>
    <row r="76" spans="1:17" ht="15.75">
      <c r="A76" s="18">
        <v>61</v>
      </c>
      <c r="B76" s="19" t="s">
        <v>42</v>
      </c>
      <c r="C76" s="20" t="s">
        <v>137</v>
      </c>
      <c r="D76" s="37" t="s">
        <v>83</v>
      </c>
      <c r="E76" s="37" t="s">
        <v>83</v>
      </c>
      <c r="F76" s="37"/>
      <c r="G76" s="38">
        <v>0</v>
      </c>
      <c r="H76" s="38">
        <v>0</v>
      </c>
      <c r="I76" s="38"/>
      <c r="J76" s="38"/>
      <c r="K76" s="38">
        <v>0</v>
      </c>
      <c r="L76" s="39">
        <v>0</v>
      </c>
      <c r="M76" s="24">
        <v>0</v>
      </c>
      <c r="N76" s="23">
        <f t="shared" si="1"/>
        <v>0</v>
      </c>
      <c r="O76" s="33"/>
      <c r="Q76" s="36"/>
    </row>
    <row r="77" spans="1:17" ht="15.75">
      <c r="A77" s="18">
        <v>62</v>
      </c>
      <c r="B77" s="19" t="s">
        <v>23</v>
      </c>
      <c r="C77" s="20" t="s">
        <v>138</v>
      </c>
      <c r="D77" s="37" t="s">
        <v>83</v>
      </c>
      <c r="E77" s="37"/>
      <c r="F77" s="37" t="s">
        <v>83</v>
      </c>
      <c r="G77" s="38">
        <v>0</v>
      </c>
      <c r="H77" s="38">
        <v>0</v>
      </c>
      <c r="I77" s="38"/>
      <c r="J77" s="38"/>
      <c r="K77" s="38">
        <v>0</v>
      </c>
      <c r="L77" s="39">
        <v>0</v>
      </c>
      <c r="M77" s="21">
        <v>0</v>
      </c>
      <c r="N77" s="23">
        <f t="shared" si="1"/>
        <v>0</v>
      </c>
      <c r="O77" s="33"/>
      <c r="Q77" s="36"/>
    </row>
    <row r="78" spans="1:15" ht="16.5" thickBot="1">
      <c r="A78" s="62" t="s">
        <v>60</v>
      </c>
      <c r="B78" s="63"/>
      <c r="C78" s="64"/>
      <c r="D78" s="67">
        <f>COUNTA(D16:D77)</f>
        <v>62</v>
      </c>
      <c r="E78" s="67">
        <f>COUNTA(E16:E77)</f>
        <v>23</v>
      </c>
      <c r="F78" s="67">
        <f>COUNTA(F16:F77)</f>
        <v>13</v>
      </c>
      <c r="G78" s="27">
        <f>SUM(G16:G77)</f>
        <v>1058614747.0200001</v>
      </c>
      <c r="H78" s="27">
        <f>SUM(H16:H77)</f>
        <v>38846760</v>
      </c>
      <c r="I78" s="27">
        <f>SUM(I16:I77)</f>
        <v>0</v>
      </c>
      <c r="J78" s="27">
        <f>SUM(J16:J77)</f>
        <v>36922900000</v>
      </c>
      <c r="K78" s="28">
        <f>G78+H78+I78+J78</f>
        <v>38020361507.02</v>
      </c>
      <c r="L78" s="29">
        <f>SUM(L16:L77)</f>
        <v>335824274691.8</v>
      </c>
      <c r="M78" s="29">
        <f>SUM(M16:M77)</f>
        <v>0.9999999999999997</v>
      </c>
      <c r="N78" s="30">
        <f>SUM(N16:N77)</f>
        <v>0.9999999999999997</v>
      </c>
      <c r="O78" s="34"/>
    </row>
    <row r="79" spans="1:15" ht="15.75">
      <c r="A79" s="40"/>
      <c r="B79" s="40"/>
      <c r="C79" s="40" t="s">
        <v>81</v>
      </c>
      <c r="I79" s="10"/>
      <c r="J79" s="10"/>
      <c r="K79" s="11"/>
      <c r="L79" s="12"/>
      <c r="M79" s="10"/>
      <c r="N79" s="10"/>
      <c r="O79" s="35"/>
    </row>
    <row r="80" spans="2:15" ht="27" customHeight="1">
      <c r="B80" s="65"/>
      <c r="C80" s="65"/>
      <c r="D80" s="65"/>
      <c r="E80" s="65"/>
      <c r="F80" s="65"/>
      <c r="I80" s="10"/>
      <c r="J80" s="10"/>
      <c r="K80" s="11"/>
      <c r="L80" s="11"/>
      <c r="M80" s="10"/>
      <c r="N80" s="10"/>
      <c r="O80" s="35"/>
    </row>
    <row r="81" spans="3:6" ht="27" customHeight="1">
      <c r="C81" s="59"/>
      <c r="D81" s="59"/>
      <c r="E81" s="59"/>
      <c r="F81" s="59"/>
    </row>
  </sheetData>
  <sheetProtection/>
  <mergeCells count="18">
    <mergeCell ref="N14:N15"/>
    <mergeCell ref="L12:N13"/>
    <mergeCell ref="G12:K13"/>
    <mergeCell ref="K11:N11"/>
    <mergeCell ref="C81:F81"/>
    <mergeCell ref="L14:L15"/>
    <mergeCell ref="A78:C78"/>
    <mergeCell ref="B80:F80"/>
    <mergeCell ref="G14:H14"/>
    <mergeCell ref="I14:I15"/>
    <mergeCell ref="A9:L9"/>
    <mergeCell ref="A12:A15"/>
    <mergeCell ref="D12:F14"/>
    <mergeCell ref="C12:C15"/>
    <mergeCell ref="K14:K15"/>
    <mergeCell ref="B12:B15"/>
    <mergeCell ref="E10:H10"/>
    <mergeCell ref="J14:J15"/>
  </mergeCells>
  <printOptions/>
  <pageMargins left="0.511811023622047" right="0.511811023622047" top="0.669291338582677" bottom="0.62992125984252" header="0.31496062992126" footer="0.31496062992126"/>
  <pageSetup horizontalDpi="600" verticalDpi="600" orientation="landscape" paperSize="9" scale="65" r:id="rId2"/>
  <rowBreaks count="2" manualBreakCount="2">
    <brk id="49" max="255" man="1"/>
    <brk id="80" max="19" man="1"/>
  </rowBreaks>
  <colBreaks count="1" manualBreakCount="1">
    <brk id="14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2015-07-06T07:21:28Z</cp:lastPrinted>
  <dcterms:created xsi:type="dcterms:W3CDTF">2013-11-13T07:24:47Z</dcterms:created>
  <dcterms:modified xsi:type="dcterms:W3CDTF">2015-08-05T08:07:36Z</dcterms:modified>
  <cp:category/>
  <cp:version/>
  <cp:contentType/>
  <cp:contentStatus/>
</cp:coreProperties>
</file>