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5" yWindow="65401" windowWidth="8295" windowHeight="7530" activeTab="0"/>
  </bookViews>
  <sheets>
    <sheet name="Sheet1" sheetId="1" r:id="rId1"/>
    <sheet name="Sheet2" sheetId="2" r:id="rId2"/>
  </sheets>
  <externalReferences>
    <externalReference r:id="rId5"/>
  </externalReferences>
  <definedNames>
    <definedName name="_xlnm.Print_Area" localSheetId="0">'Sheet1'!$A$1:$N$89</definedName>
  </definedNames>
  <calcPr fullCalcOnLoad="1"/>
</workbook>
</file>

<file path=xl/sharedStrings.xml><?xml version="1.0" encoding="utf-8"?>
<sst xmlns="http://schemas.openxmlformats.org/spreadsheetml/2006/main" count="253" uniqueCount="140">
  <si>
    <t>№</t>
  </si>
  <si>
    <t>●</t>
  </si>
  <si>
    <t>MSDQ</t>
  </si>
  <si>
    <t>SANR</t>
  </si>
  <si>
    <t>ZRGD</t>
  </si>
  <si>
    <t>MERG</t>
  </si>
  <si>
    <t>BDSC</t>
  </si>
  <si>
    <t>UNDR</t>
  </si>
  <si>
    <t>BULG</t>
  </si>
  <si>
    <t>DRBR</t>
  </si>
  <si>
    <t>MSEC</t>
  </si>
  <si>
    <t>TCHB</t>
  </si>
  <si>
    <t>BUMB</t>
  </si>
  <si>
    <t>APS</t>
  </si>
  <si>
    <t>ARGB</t>
  </si>
  <si>
    <t>DELG</t>
  </si>
  <si>
    <t>GNDX</t>
  </si>
  <si>
    <t>BATS</t>
  </si>
  <si>
    <t>NSEC</t>
  </si>
  <si>
    <t>FRON</t>
  </si>
  <si>
    <t>DCF</t>
  </si>
  <si>
    <t>MICC</t>
  </si>
  <si>
    <t>TNGR</t>
  </si>
  <si>
    <t>FCX</t>
  </si>
  <si>
    <t>ZEUS</t>
  </si>
  <si>
    <t>ARD</t>
  </si>
  <si>
    <t>MIBG</t>
  </si>
  <si>
    <t>GAUL</t>
  </si>
  <si>
    <t>ECM</t>
  </si>
  <si>
    <t>PREV</t>
  </si>
  <si>
    <t>MWTS</t>
  </si>
  <si>
    <t>TDB</t>
  </si>
  <si>
    <t>SGC</t>
  </si>
  <si>
    <t>UBBD</t>
  </si>
  <si>
    <t>ITR</t>
  </si>
  <si>
    <t>TTOL</t>
  </si>
  <si>
    <t>DGSN</t>
  </si>
  <si>
    <t>STIN</t>
  </si>
  <si>
    <t>GDEV</t>
  </si>
  <si>
    <t>TUIN</t>
  </si>
  <si>
    <t>BLAC</t>
  </si>
  <si>
    <t>ABJY</t>
  </si>
  <si>
    <t>SOYO</t>
  </si>
  <si>
    <t>GATR</t>
  </si>
  <si>
    <t>OERD</t>
  </si>
  <si>
    <t>BBSS</t>
  </si>
  <si>
    <t>BKHE</t>
  </si>
  <si>
    <t>GSEC</t>
  </si>
  <si>
    <t>GRLN</t>
  </si>
  <si>
    <t>OGTR</t>
  </si>
  <si>
    <t>SKCA</t>
  </si>
  <si>
    <t>ZGSC</t>
  </si>
  <si>
    <t>USEC</t>
  </si>
  <si>
    <t>GLMT</t>
  </si>
  <si>
    <t>SECP</t>
  </si>
  <si>
    <t>TTR</t>
  </si>
  <si>
    <t>HUN</t>
  </si>
  <si>
    <t>▪</t>
  </si>
  <si>
    <t>RANKING OF THE MEMBERS OF MONGOLIAN STOCK EXCHANGE,</t>
  </si>
  <si>
    <t>based on the trading volume</t>
  </si>
  <si>
    <t>Symbol</t>
  </si>
  <si>
    <t>Company name</t>
  </si>
  <si>
    <t>License type</t>
  </si>
  <si>
    <t>Broker, dealer</t>
  </si>
  <si>
    <t>Underwriter</t>
  </si>
  <si>
    <t>Investment advisory</t>
  </si>
  <si>
    <t>Trading value of 2014</t>
  </si>
  <si>
    <t>General trading value</t>
  </si>
  <si>
    <t>Equity</t>
  </si>
  <si>
    <t>Bond</t>
  </si>
  <si>
    <t>Equity block trading</t>
  </si>
  <si>
    <t>Total value /in MNT/</t>
  </si>
  <si>
    <t>Composition in total trading value  /in percent/</t>
  </si>
  <si>
    <t>Total</t>
  </si>
  <si>
    <t>BZIN</t>
  </si>
  <si>
    <t>As of Nov 30, 2014</t>
  </si>
  <si>
    <t>Trading value of November</t>
  </si>
  <si>
    <t>BDSEC</t>
  </si>
  <si>
    <t>TULGAT CHANDMANI BAYAN</t>
  </si>
  <si>
    <t>GOLOMT SECURITIES</t>
  </si>
  <si>
    <t>DELGERKHANGAI SECURITIES</t>
  </si>
  <si>
    <t>MONSEC</t>
  </si>
  <si>
    <t>STANDARD INVESTMENT</t>
  </si>
  <si>
    <t>TDB CAPITAL</t>
  </si>
  <si>
    <t>GENDEX</t>
  </si>
  <si>
    <t>ARGAI BEST</t>
  </si>
  <si>
    <t>TENGER CAPITAL</t>
  </si>
  <si>
    <t>BULGAN BROKER</t>
  </si>
  <si>
    <t>EURASIA CAPITAL HOLDING</t>
  </si>
  <si>
    <t>GATSUURT TRADE</t>
  </si>
  <si>
    <t>NATIONAL SECURITIES</t>
  </si>
  <si>
    <t>DARKHAN BROKER</t>
  </si>
  <si>
    <t>ARD CAPITAL GROUP</t>
  </si>
  <si>
    <t>ZERGED</t>
  </si>
  <si>
    <t>MERGEN SANAA</t>
  </si>
  <si>
    <t>BUMBAT ALTAI</t>
  </si>
  <si>
    <t>SANAR</t>
  </si>
  <si>
    <t>ASIA PACIFIC SECURITIES</t>
  </si>
  <si>
    <t>GAULI</t>
  </si>
  <si>
    <t>GRANDDEVELOPMENT</t>
  </si>
  <si>
    <t>UNDURKHAN INVEST</t>
  </si>
  <si>
    <t>MASDAQ</t>
  </si>
  <si>
    <t>MONET CAPITAL</t>
  </si>
  <si>
    <t>TAVAN BOGD</t>
  </si>
  <si>
    <t>ALTAN KHOROMSOG</t>
  </si>
  <si>
    <t>GOODSEC</t>
  </si>
  <si>
    <t>GLOBALASSET</t>
  </si>
  <si>
    <t>MONGOL SECURITIES</t>
  </si>
  <si>
    <t>BLUESKY SECURITIES</t>
  </si>
  <si>
    <t>ZGB</t>
  </si>
  <si>
    <t>ACE&amp;T CAPITAL</t>
  </si>
  <si>
    <t>BLOOMSBURY SECURITIES</t>
  </si>
  <si>
    <t>CAPITAL MARKET CORP</t>
  </si>
  <si>
    <t>GOVYN NOYON NURUU</t>
  </si>
  <si>
    <t>FINANCE LINK GROUP</t>
  </si>
  <si>
    <t>NOVEL INVESTMENT</t>
  </si>
  <si>
    <t>LIFETIME INVESTMENT</t>
  </si>
  <si>
    <t>UNITED SECURITIES</t>
  </si>
  <si>
    <t>TUUSHIN INVEST</t>
  </si>
  <si>
    <t>BAGA KHEER</t>
  </si>
  <si>
    <t>ABJYA</t>
  </si>
  <si>
    <t>BLACKSTONE INTERNATIONAL</t>
  </si>
  <si>
    <t>DOGSON</t>
  </si>
  <si>
    <t>FRONTIER</t>
  </si>
  <si>
    <t>GRANDLINE</t>
  </si>
  <si>
    <t>GREAT SECURITIES</t>
  </si>
  <si>
    <t>HUNNU EMPIRE</t>
  </si>
  <si>
    <t>I TRADE</t>
  </si>
  <si>
    <t>MUNKH OGTORGUI</t>
  </si>
  <si>
    <t>OCHIR ERDENE INVEST</t>
  </si>
  <si>
    <t>PREVALENT</t>
  </si>
  <si>
    <t>SECAP</t>
  </si>
  <si>
    <t>SKYKHAN CAPITAL</t>
  </si>
  <si>
    <t>SG CAPITAL</t>
  </si>
  <si>
    <t>SOYOMBO INVESTMENT CORPORATION</t>
  </si>
  <si>
    <t>TAVANTOLGOI KHISHIG</t>
  </si>
  <si>
    <t>TUSHIG TRUST</t>
  </si>
  <si>
    <t>ZEUS CAPITAL</t>
  </si>
  <si>
    <t>ZUUNY GARTS SECURITIES</t>
  </si>
  <si>
    <t>DAEWOO SECURITIES MONGOLIA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</si>
</sst>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10850]yyyy/m/d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1"/>
      <name val="Times New Roman"/>
      <family val="1"/>
    </font>
    <font>
      <i/>
      <sz val="8"/>
      <color theme="1"/>
      <name val="Times New Roman"/>
      <family val="1"/>
    </font>
    <font>
      <i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43" fontId="45" fillId="0" borderId="0" xfId="42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43" fontId="47" fillId="0" borderId="0" xfId="42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164" fontId="49" fillId="0" borderId="0" xfId="42" applyNumberFormat="1" applyFont="1" applyAlignment="1">
      <alignment horizontal="center" vertical="center" wrapText="1"/>
    </xf>
    <xf numFmtId="43" fontId="50" fillId="2" borderId="10" xfId="42" applyFont="1" applyFill="1" applyBorder="1" applyAlignment="1">
      <alignment horizontal="center" vertical="center" wrapText="1"/>
    </xf>
    <xf numFmtId="43" fontId="2" fillId="2" borderId="10" xfId="42" applyFont="1" applyFill="1" applyBorder="1" applyAlignment="1">
      <alignment vertical="center" wrapText="1"/>
    </xf>
    <xf numFmtId="43" fontId="47" fillId="2" borderId="10" xfId="42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43" fontId="2" fillId="34" borderId="10" xfId="42" applyFont="1" applyFill="1" applyBorder="1" applyAlignment="1">
      <alignment vertical="center" wrapText="1"/>
    </xf>
    <xf numFmtId="43" fontId="47" fillId="34" borderId="10" xfId="42" applyFont="1" applyFill="1" applyBorder="1" applyAlignment="1">
      <alignment horizontal="center" vertical="center" wrapText="1"/>
    </xf>
    <xf numFmtId="43" fontId="47" fillId="34" borderId="10" xfId="0" applyNumberFormat="1" applyFont="1" applyFill="1" applyBorder="1" applyAlignment="1">
      <alignment horizontal="center" vertical="center" wrapText="1"/>
    </xf>
    <xf numFmtId="43" fontId="5" fillId="2" borderId="10" xfId="42" applyNumberFormat="1" applyFont="1" applyFill="1" applyBorder="1" applyAlignment="1">
      <alignment vertical="top"/>
    </xf>
    <xf numFmtId="43" fontId="47" fillId="2" borderId="10" xfId="42" applyNumberFormat="1" applyFont="1" applyFill="1" applyBorder="1" applyAlignment="1">
      <alignment horizontal="center" vertical="center" wrapText="1"/>
    </xf>
    <xf numFmtId="43" fontId="5" fillId="2" borderId="10" xfId="42" applyNumberFormat="1" applyFont="1" applyFill="1" applyBorder="1" applyAlignment="1">
      <alignment horizontal="center" vertical="center"/>
    </xf>
    <xf numFmtId="43" fontId="5" fillId="2" borderId="10" xfId="42" applyNumberFormat="1" applyFont="1" applyFill="1" applyBorder="1" applyAlignment="1">
      <alignment vertical="center"/>
    </xf>
    <xf numFmtId="43" fontId="2" fillId="34" borderId="0" xfId="42" applyFont="1" applyFill="1" applyBorder="1" applyAlignment="1">
      <alignment vertical="center" wrapText="1"/>
    </xf>
    <xf numFmtId="0" fontId="47" fillId="34" borderId="10" xfId="0" applyFont="1" applyFill="1" applyBorder="1" applyAlignment="1">
      <alignment horizontal="center" vertical="center" wrapText="1"/>
    </xf>
    <xf numFmtId="43" fontId="47" fillId="34" borderId="0" xfId="42" applyFont="1" applyFill="1" applyBorder="1" applyAlignment="1">
      <alignment horizontal="center" vertical="center" wrapText="1"/>
    </xf>
    <xf numFmtId="0" fontId="47" fillId="34" borderId="0" xfId="0" applyFont="1" applyFill="1" applyBorder="1" applyAlignment="1">
      <alignment horizontal="center" vertical="center" wrapText="1"/>
    </xf>
    <xf numFmtId="43" fontId="45" fillId="2" borderId="10" xfId="42" applyFont="1" applyFill="1" applyBorder="1" applyAlignment="1">
      <alignment horizontal="center" vertical="center" wrapText="1"/>
    </xf>
    <xf numFmtId="43" fontId="2" fillId="2" borderId="10" xfId="42" applyNumberFormat="1" applyFont="1" applyFill="1" applyBorder="1" applyAlignment="1">
      <alignment vertical="center" wrapText="1"/>
    </xf>
    <xf numFmtId="43" fontId="47" fillId="2" borderId="0" xfId="42" applyNumberFormat="1" applyFont="1" applyFill="1" applyBorder="1" applyAlignment="1">
      <alignment horizontal="center" vertical="center" wrapText="1"/>
    </xf>
    <xf numFmtId="43" fontId="5" fillId="2" borderId="0" xfId="42" applyNumberFormat="1" applyFont="1" applyFill="1" applyBorder="1" applyAlignment="1">
      <alignment vertical="top"/>
    </xf>
    <xf numFmtId="43" fontId="47" fillId="2" borderId="0" xfId="42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2" borderId="10" xfId="0" applyFont="1" applyFill="1" applyBorder="1" applyAlignment="1">
      <alignment horizontal="center" vertical="center" wrapText="1"/>
    </xf>
    <xf numFmtId="165" fontId="45" fillId="0" borderId="0" xfId="57" applyNumberFormat="1" applyFont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43" fontId="45" fillId="0" borderId="0" xfId="0" applyNumberFormat="1" applyFont="1" applyFill="1" applyAlignment="1">
      <alignment horizontal="center" vertical="center" wrapText="1"/>
    </xf>
    <xf numFmtId="164" fontId="50" fillId="0" borderId="0" xfId="42" applyNumberFormat="1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0" fillId="2" borderId="12" xfId="0" applyFont="1" applyFill="1" applyBorder="1" applyAlignment="1">
      <alignment horizontal="center" vertical="center" wrapText="1"/>
    </xf>
    <xf numFmtId="0" fontId="50" fillId="2" borderId="13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50" fillId="2" borderId="11" xfId="0" applyFont="1" applyFill="1" applyBorder="1" applyAlignment="1">
      <alignment horizontal="center" vertical="center" wrapText="1"/>
    </xf>
    <xf numFmtId="0" fontId="50" fillId="2" borderId="14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0" fillId="2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9" fontId="4" fillId="0" borderId="0" xfId="57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right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2" borderId="17" xfId="0" applyFont="1" applyFill="1" applyBorder="1" applyAlignment="1">
      <alignment horizontal="center" vertical="center" wrapText="1"/>
    </xf>
    <xf numFmtId="0" fontId="50" fillId="2" borderId="18" xfId="0" applyFont="1" applyFill="1" applyBorder="1" applyAlignment="1">
      <alignment horizontal="center" vertical="center" wrapText="1"/>
    </xf>
    <xf numFmtId="0" fontId="50" fillId="34" borderId="16" xfId="0" applyFont="1" applyFill="1" applyBorder="1" applyAlignment="1">
      <alignment horizontal="center" vertical="center" wrapText="1"/>
    </xf>
    <xf numFmtId="0" fontId="50" fillId="34" borderId="19" xfId="0" applyFont="1" applyFill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center" vertical="center" wrapText="1"/>
    </xf>
    <xf numFmtId="0" fontId="50" fillId="34" borderId="21" xfId="0" applyFont="1" applyFill="1" applyBorder="1" applyAlignment="1">
      <alignment horizontal="center" vertical="center" wrapText="1"/>
    </xf>
    <xf numFmtId="0" fontId="50" fillId="34" borderId="22" xfId="0" applyFont="1" applyFill="1" applyBorder="1" applyAlignment="1">
      <alignment horizontal="center" vertical="center" wrapText="1"/>
    </xf>
    <xf numFmtId="0" fontId="50" fillId="34" borderId="23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 wrapText="1"/>
    </xf>
    <xf numFmtId="165" fontId="45" fillId="34" borderId="21" xfId="57" applyNumberFormat="1" applyFont="1" applyFill="1" applyBorder="1" applyAlignment="1">
      <alignment horizontal="center" vertical="center" wrapText="1"/>
    </xf>
    <xf numFmtId="43" fontId="45" fillId="2" borderId="0" xfId="42" applyFont="1" applyFill="1" applyBorder="1" applyAlignment="1">
      <alignment horizontal="center" vertical="center" wrapText="1"/>
    </xf>
    <xf numFmtId="0" fontId="50" fillId="33" borderId="24" xfId="0" applyFont="1" applyFill="1" applyBorder="1" applyAlignment="1">
      <alignment horizontal="center" vertical="center" wrapText="1"/>
    </xf>
    <xf numFmtId="0" fontId="50" fillId="33" borderId="25" xfId="0" applyFont="1" applyFill="1" applyBorder="1" applyAlignment="1">
      <alignment horizontal="center" vertical="center" wrapText="1"/>
    </xf>
    <xf numFmtId="0" fontId="50" fillId="33" borderId="26" xfId="0" applyFont="1" applyFill="1" applyBorder="1" applyAlignment="1">
      <alignment horizontal="center" vertical="center" wrapText="1"/>
    </xf>
    <xf numFmtId="0" fontId="47" fillId="33" borderId="27" xfId="0" applyFont="1" applyFill="1" applyBorder="1" applyAlignment="1">
      <alignment horizontal="center" vertical="center" wrapText="1"/>
    </xf>
    <xf numFmtId="0" fontId="50" fillId="33" borderId="27" xfId="0" applyFont="1" applyFill="1" applyBorder="1" applyAlignment="1">
      <alignment horizontal="center" vertical="center" wrapText="1"/>
    </xf>
    <xf numFmtId="43" fontId="4" fillId="2" borderId="27" xfId="0" applyNumberFormat="1" applyFont="1" applyFill="1" applyBorder="1" applyAlignment="1">
      <alignment vertical="center" wrapText="1"/>
    </xf>
    <xf numFmtId="43" fontId="4" fillId="2" borderId="27" xfId="42" applyFont="1" applyFill="1" applyBorder="1" applyAlignment="1">
      <alignment vertical="center" wrapText="1"/>
    </xf>
    <xf numFmtId="43" fontId="4" fillId="34" borderId="27" xfId="0" applyNumberFormat="1" applyFont="1" applyFill="1" applyBorder="1" applyAlignment="1">
      <alignment vertical="center" wrapText="1"/>
    </xf>
    <xf numFmtId="9" fontId="4" fillId="34" borderId="28" xfId="57" applyFont="1" applyFill="1" applyBorder="1" applyAlignment="1">
      <alignment horizontal="center" vertical="center" wrapText="1"/>
    </xf>
    <xf numFmtId="166" fontId="49" fillId="0" borderId="0" xfId="42" applyNumberFormat="1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13</xdr:col>
      <xdr:colOff>38100</xdr:colOff>
      <xdr:row>6</xdr:row>
      <xdr:rowOff>190500</xdr:rowOff>
    </xdr:to>
    <xdr:grpSp>
      <xdr:nvGrpSpPr>
        <xdr:cNvPr id="1" name="Group 6"/>
        <xdr:cNvGrpSpPr>
          <a:grpSpLocks/>
        </xdr:cNvGrpSpPr>
      </xdr:nvGrpSpPr>
      <xdr:grpSpPr>
        <a:xfrm>
          <a:off x="0" y="19050"/>
          <a:ext cx="13201650" cy="1295400"/>
          <a:chOff x="-459" y="-536"/>
          <a:chExt cx="12780" cy="2246"/>
        </a:xfrm>
        <a:solidFill>
          <a:srgbClr val="FFFFFF"/>
        </a:solidFill>
      </xdr:grpSpPr>
      <xdr:sp>
        <xdr:nvSpPr>
          <xdr:cNvPr id="2" name="Rectangle 7"/>
          <xdr:cNvSpPr>
            <a:spLocks/>
          </xdr:cNvSpPr>
        </xdr:nvSpPr>
        <xdr:spPr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Freeform 8"/>
          <xdr:cNvSpPr>
            <a:spLocks/>
          </xdr:cNvSpPr>
        </xdr:nvSpPr>
        <xdr:spPr>
          <a:xfrm>
            <a:off x="1416" y="311"/>
            <a:ext cx="7917" cy="1399"/>
          </a:xfrm>
          <a:custGeom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Freeform 9"/>
          <xdr:cNvSpPr>
            <a:spLocks/>
          </xdr:cNvSpPr>
        </xdr:nvSpPr>
        <xdr:spPr>
          <a:xfrm>
            <a:off x="9327" y="480"/>
            <a:ext cx="2598" cy="804"/>
          </a:xfrm>
          <a:custGeom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Freeform 10"/>
          <xdr:cNvSpPr>
            <a:spLocks/>
          </xdr:cNvSpPr>
        </xdr:nvSpPr>
        <xdr:spPr>
          <a:xfrm>
            <a:off x="-280" y="318"/>
            <a:ext cx="1706" cy="1392"/>
          </a:xfrm>
          <a:custGeom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581025</xdr:colOff>
      <xdr:row>10</xdr:row>
      <xdr:rowOff>123825</xdr:rowOff>
    </xdr:to>
    <xdr:pic>
      <xdr:nvPicPr>
        <xdr:cNvPr id="6" name="Picture 6" descr="MSE_LOGO blue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Downloads\Mnth14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rading"/>
      <sheetName val="Summary"/>
      <sheetName val="Bond_tr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9">
        <row r="23">
          <cell r="B23" t="str">
            <v>MNET</v>
          </cell>
        </row>
        <row r="28">
          <cell r="B28" t="str">
            <v>GDSC</v>
          </cell>
        </row>
        <row r="30">
          <cell r="B30" t="str">
            <v>ALTN</v>
          </cell>
        </row>
        <row r="34">
          <cell r="B34" t="str">
            <v>MONG</v>
          </cell>
        </row>
        <row r="38">
          <cell r="B38" t="str">
            <v>TABO</v>
          </cell>
        </row>
        <row r="39">
          <cell r="B39" t="str">
            <v>ACE</v>
          </cell>
        </row>
        <row r="40">
          <cell r="B40" t="str">
            <v>BLMB</v>
          </cell>
        </row>
        <row r="42">
          <cell r="B42" t="str">
            <v>LFTI</v>
          </cell>
        </row>
        <row r="44">
          <cell r="B44" t="str">
            <v>MWTS</v>
          </cell>
        </row>
        <row r="45">
          <cell r="B45" t="str">
            <v>NOVL</v>
          </cell>
        </row>
        <row r="49">
          <cell r="B49" t="str">
            <v>BSK</v>
          </cell>
        </row>
        <row r="50">
          <cell r="B50" t="str">
            <v>CAPM</v>
          </cell>
        </row>
        <row r="51">
          <cell r="B51" t="str">
            <v>DCF</v>
          </cell>
        </row>
        <row r="54">
          <cell r="B54" t="str">
            <v>FINL</v>
          </cell>
        </row>
        <row r="57">
          <cell r="B57" t="str">
            <v>GLOB</v>
          </cell>
        </row>
        <row r="58">
          <cell r="B58" t="str">
            <v>GNN</v>
          </cell>
        </row>
        <row r="62">
          <cell r="B62" t="str">
            <v>MICC</v>
          </cell>
        </row>
        <row r="81">
          <cell r="B81" t="str">
            <v>ZGB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90"/>
  <sheetViews>
    <sheetView tabSelected="1" view="pageBreakPreview" zoomScale="75" zoomScaleSheetLayoutView="75" zoomScalePageLayoutView="0" workbookViewId="0" topLeftCell="A1">
      <selection activeCell="G14" sqref="G14:H14"/>
    </sheetView>
  </sheetViews>
  <sheetFormatPr defaultColWidth="9.140625" defaultRowHeight="15"/>
  <cols>
    <col min="1" max="1" width="3.28125" style="1" bestFit="1" customWidth="1"/>
    <col min="2" max="2" width="8.8515625" style="1" customWidth="1"/>
    <col min="3" max="3" width="34.7109375" style="1" customWidth="1"/>
    <col min="4" max="4" width="9.57421875" style="1" customWidth="1"/>
    <col min="5" max="5" width="10.28125" style="1" customWidth="1"/>
    <col min="6" max="6" width="12.7109375" style="1" customWidth="1"/>
    <col min="7" max="7" width="20.7109375" style="4" customWidth="1"/>
    <col min="8" max="8" width="20.00390625" style="1" bestFit="1" customWidth="1"/>
    <col min="9" max="9" width="18.57421875" style="1" bestFit="1" customWidth="1"/>
    <col min="10" max="10" width="18.421875" style="1" customWidth="1"/>
    <col min="11" max="11" width="21.140625" style="1" customWidth="1"/>
    <col min="12" max="12" width="17.8515625" style="1" hidden="1" customWidth="1"/>
    <col min="13" max="13" width="19.140625" style="1" customWidth="1"/>
    <col min="14" max="16384" width="9.140625" style="1" customWidth="1"/>
  </cols>
  <sheetData>
    <row r="1" ht="15"/>
    <row r="2" ht="15"/>
    <row r="3" ht="15"/>
    <row r="4" ht="15"/>
    <row r="5" ht="15"/>
    <row r="6" spans="1:12" ht="13.5" customHeight="1">
      <c r="A6" s="5"/>
      <c r="B6" s="5"/>
      <c r="C6" s="5"/>
      <c r="D6" s="5"/>
      <c r="E6" s="5"/>
      <c r="F6" s="5"/>
      <c r="G6" s="6"/>
      <c r="H6" s="5"/>
      <c r="I6" s="5"/>
      <c r="J6" s="5"/>
      <c r="K6" s="5"/>
      <c r="L6" s="5"/>
    </row>
    <row r="7" spans="1:12" ht="15.75">
      <c r="A7" s="5"/>
      <c r="B7" s="5"/>
      <c r="C7" s="5"/>
      <c r="D7" s="5"/>
      <c r="E7" s="5"/>
      <c r="F7" s="5"/>
      <c r="G7" s="6"/>
      <c r="H7" s="5"/>
      <c r="I7" s="75"/>
      <c r="J7" s="8"/>
      <c r="K7" s="5"/>
      <c r="L7" s="5"/>
    </row>
    <row r="8" spans="1:12" ht="15.75">
      <c r="A8" s="5"/>
      <c r="B8" s="5"/>
      <c r="C8" s="5"/>
      <c r="D8" s="5"/>
      <c r="E8" s="5"/>
      <c r="F8" s="5"/>
      <c r="G8" s="6"/>
      <c r="H8" s="7"/>
      <c r="I8" s="7"/>
      <c r="J8" s="15"/>
      <c r="K8" s="7"/>
      <c r="L8" s="5"/>
    </row>
    <row r="9" spans="1:12" ht="15" customHeight="1">
      <c r="A9" s="49" t="s">
        <v>58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5"/>
    </row>
    <row r="10" spans="1:12" ht="15.75" customHeight="1">
      <c r="A10" s="5"/>
      <c r="B10" s="5"/>
      <c r="C10" s="5"/>
      <c r="D10" s="5"/>
      <c r="E10" s="49" t="s">
        <v>59</v>
      </c>
      <c r="F10" s="49"/>
      <c r="G10" s="49"/>
      <c r="H10" s="49"/>
      <c r="I10" s="5"/>
      <c r="J10" s="5"/>
      <c r="K10" s="5"/>
      <c r="L10" s="5"/>
    </row>
    <row r="11" spans="1:13" ht="15" customHeight="1" thickBot="1">
      <c r="A11" s="5"/>
      <c r="B11" s="5"/>
      <c r="C11" s="5"/>
      <c r="D11" s="5"/>
      <c r="E11" s="5"/>
      <c r="F11" s="5"/>
      <c r="G11" s="6"/>
      <c r="H11" s="5"/>
      <c r="I11" s="5"/>
      <c r="J11" s="52" t="s">
        <v>75</v>
      </c>
      <c r="K11" s="52"/>
      <c r="L11" s="52"/>
      <c r="M11" s="52"/>
    </row>
    <row r="12" spans="1:13" ht="14.25" customHeight="1">
      <c r="A12" s="53" t="s">
        <v>0</v>
      </c>
      <c r="B12" s="54" t="s">
        <v>60</v>
      </c>
      <c r="C12" s="54" t="s">
        <v>61</v>
      </c>
      <c r="D12" s="54" t="s">
        <v>62</v>
      </c>
      <c r="E12" s="54"/>
      <c r="F12" s="54"/>
      <c r="G12" s="55" t="s">
        <v>76</v>
      </c>
      <c r="H12" s="56"/>
      <c r="I12" s="56"/>
      <c r="J12" s="56"/>
      <c r="K12" s="57" t="s">
        <v>66</v>
      </c>
      <c r="L12" s="57"/>
      <c r="M12" s="58"/>
    </row>
    <row r="13" spans="1:13" s="3" customFormat="1" ht="15.75" customHeight="1">
      <c r="A13" s="59"/>
      <c r="B13" s="50"/>
      <c r="C13" s="50"/>
      <c r="D13" s="50"/>
      <c r="E13" s="50"/>
      <c r="F13" s="50"/>
      <c r="G13" s="42"/>
      <c r="H13" s="43"/>
      <c r="I13" s="43"/>
      <c r="J13" s="43"/>
      <c r="K13" s="41"/>
      <c r="L13" s="41"/>
      <c r="M13" s="60"/>
    </row>
    <row r="14" spans="1:13" s="3" customFormat="1" ht="33.75" customHeight="1">
      <c r="A14" s="59"/>
      <c r="B14" s="50"/>
      <c r="C14" s="50"/>
      <c r="D14" s="50"/>
      <c r="E14" s="50"/>
      <c r="F14" s="50"/>
      <c r="G14" s="48" t="s">
        <v>67</v>
      </c>
      <c r="H14" s="48"/>
      <c r="I14" s="48" t="s">
        <v>70</v>
      </c>
      <c r="J14" s="45" t="s">
        <v>71</v>
      </c>
      <c r="K14" s="45" t="s">
        <v>71</v>
      </c>
      <c r="L14" s="29"/>
      <c r="M14" s="61" t="s">
        <v>72</v>
      </c>
    </row>
    <row r="15" spans="1:13" s="3" customFormat="1" ht="55.5" customHeight="1">
      <c r="A15" s="59"/>
      <c r="B15" s="50"/>
      <c r="C15" s="50"/>
      <c r="D15" s="35" t="s">
        <v>63</v>
      </c>
      <c r="E15" s="35" t="s">
        <v>64</v>
      </c>
      <c r="F15" s="35" t="s">
        <v>65</v>
      </c>
      <c r="G15" s="9" t="s">
        <v>68</v>
      </c>
      <c r="H15" s="36" t="s">
        <v>69</v>
      </c>
      <c r="I15" s="48"/>
      <c r="J15" s="46"/>
      <c r="K15" s="46"/>
      <c r="L15" s="29"/>
      <c r="M15" s="62"/>
    </row>
    <row r="16" spans="1:14" ht="15.75">
      <c r="A16" s="63">
        <v>1</v>
      </c>
      <c r="B16" s="16" t="s">
        <v>6</v>
      </c>
      <c r="C16" s="12" t="s">
        <v>77</v>
      </c>
      <c r="D16" s="13" t="s">
        <v>1</v>
      </c>
      <c r="E16" s="13" t="s">
        <v>1</v>
      </c>
      <c r="F16" s="13" t="s">
        <v>1</v>
      </c>
      <c r="G16" s="22">
        <v>278142640</v>
      </c>
      <c r="H16" s="11">
        <v>1447669782</v>
      </c>
      <c r="I16" s="11">
        <v>2556122400</v>
      </c>
      <c r="J16" s="10">
        <v>4281934822</v>
      </c>
      <c r="K16" s="20">
        <v>19643878959.35</v>
      </c>
      <c r="L16" s="27"/>
      <c r="M16" s="64">
        <v>0.37477999179035604</v>
      </c>
      <c r="N16" s="37"/>
    </row>
    <row r="17" spans="1:14" ht="15.75">
      <c r="A17" s="63">
        <v>2</v>
      </c>
      <c r="B17" s="16" t="s">
        <v>11</v>
      </c>
      <c r="C17" s="12" t="s">
        <v>78</v>
      </c>
      <c r="D17" s="13" t="s">
        <v>1</v>
      </c>
      <c r="E17" s="13"/>
      <c r="F17" s="13"/>
      <c r="G17" s="11">
        <v>42202400</v>
      </c>
      <c r="H17" s="11">
        <v>49114937</v>
      </c>
      <c r="I17" s="11">
        <v>0</v>
      </c>
      <c r="J17" s="10">
        <v>91317337</v>
      </c>
      <c r="K17" s="20">
        <v>6556401731</v>
      </c>
      <c r="L17" s="29"/>
      <c r="M17" s="64">
        <v>0.12508772793821793</v>
      </c>
      <c r="N17" s="37"/>
    </row>
    <row r="18" spans="1:14" ht="15.75">
      <c r="A18" s="63">
        <v>3</v>
      </c>
      <c r="B18" s="16" t="s">
        <v>53</v>
      </c>
      <c r="C18" s="12" t="s">
        <v>79</v>
      </c>
      <c r="D18" s="13" t="s">
        <v>1</v>
      </c>
      <c r="E18" s="14"/>
      <c r="F18" s="13"/>
      <c r="G18" s="22">
        <v>1895470</v>
      </c>
      <c r="H18" s="11">
        <v>4626344500</v>
      </c>
      <c r="I18" s="11">
        <v>0</v>
      </c>
      <c r="J18" s="10">
        <v>4628239970</v>
      </c>
      <c r="K18" s="20">
        <v>4755539159.65</v>
      </c>
      <c r="L18" s="29"/>
      <c r="M18" s="64">
        <v>0.09072958201893329</v>
      </c>
      <c r="N18" s="37"/>
    </row>
    <row r="19" spans="1:14" ht="18.75" customHeight="1">
      <c r="A19" s="63">
        <v>4</v>
      </c>
      <c r="B19" s="16" t="s">
        <v>15</v>
      </c>
      <c r="C19" s="12" t="s">
        <v>80</v>
      </c>
      <c r="D19" s="13" t="s">
        <v>1</v>
      </c>
      <c r="E19" s="13"/>
      <c r="F19" s="13"/>
      <c r="G19" s="11">
        <v>12562970</v>
      </c>
      <c r="H19" s="11"/>
      <c r="I19" s="11">
        <v>1869440000</v>
      </c>
      <c r="J19" s="10">
        <v>1882002970</v>
      </c>
      <c r="K19" s="20">
        <v>3437468352.33</v>
      </c>
      <c r="L19" s="29"/>
      <c r="M19" s="64">
        <v>0.06558248315069412</v>
      </c>
      <c r="N19" s="37"/>
    </row>
    <row r="20" spans="1:14" ht="15.75">
      <c r="A20" s="63">
        <v>5</v>
      </c>
      <c r="B20" s="16" t="s">
        <v>10</v>
      </c>
      <c r="C20" s="12" t="s">
        <v>81</v>
      </c>
      <c r="D20" s="13" t="s">
        <v>1</v>
      </c>
      <c r="E20" s="13" t="s">
        <v>1</v>
      </c>
      <c r="F20" s="17"/>
      <c r="G20" s="22">
        <v>3898803</v>
      </c>
      <c r="H20" s="11">
        <v>205978166</v>
      </c>
      <c r="I20" s="11">
        <v>0</v>
      </c>
      <c r="J20" s="10">
        <v>209876969</v>
      </c>
      <c r="K20" s="20">
        <v>2826852493.37</v>
      </c>
      <c r="L20" s="29"/>
      <c r="M20" s="64">
        <v>0.053932716468581436</v>
      </c>
      <c r="N20" s="37"/>
    </row>
    <row r="21" spans="1:14" ht="15.75">
      <c r="A21" s="63">
        <v>6</v>
      </c>
      <c r="B21" s="16" t="s">
        <v>37</v>
      </c>
      <c r="C21" s="12" t="s">
        <v>82</v>
      </c>
      <c r="D21" s="13" t="s">
        <v>1</v>
      </c>
      <c r="E21" s="14" t="s">
        <v>1</v>
      </c>
      <c r="F21" s="14" t="s">
        <v>1</v>
      </c>
      <c r="G21" s="22">
        <v>91200066</v>
      </c>
      <c r="H21" s="11">
        <v>119756999</v>
      </c>
      <c r="I21" s="11">
        <v>0</v>
      </c>
      <c r="J21" s="10">
        <v>210957065</v>
      </c>
      <c r="K21" s="20">
        <v>2797073942.9</v>
      </c>
      <c r="L21" s="29"/>
      <c r="M21" s="64">
        <v>0.05336457995522936</v>
      </c>
      <c r="N21" s="37"/>
    </row>
    <row r="22" spans="1:14" ht="15.75">
      <c r="A22" s="63">
        <v>7</v>
      </c>
      <c r="B22" s="16" t="s">
        <v>31</v>
      </c>
      <c r="C22" s="12" t="s">
        <v>83</v>
      </c>
      <c r="D22" s="13" t="s">
        <v>1</v>
      </c>
      <c r="E22" s="13" t="s">
        <v>1</v>
      </c>
      <c r="F22" s="14"/>
      <c r="G22" s="10">
        <v>8758113</v>
      </c>
      <c r="H22" s="11">
        <v>1715662562</v>
      </c>
      <c r="I22" s="11">
        <v>0</v>
      </c>
      <c r="J22" s="10">
        <v>1724420675</v>
      </c>
      <c r="K22" s="20">
        <v>1905539054.24</v>
      </c>
      <c r="L22" s="29"/>
      <c r="M22" s="64">
        <v>0.03635523882946492</v>
      </c>
      <c r="N22" s="37"/>
    </row>
    <row r="23" spans="1:14" ht="15.75">
      <c r="A23" s="63">
        <v>8</v>
      </c>
      <c r="B23" s="16" t="s">
        <v>16</v>
      </c>
      <c r="C23" s="12" t="s">
        <v>84</v>
      </c>
      <c r="D23" s="13" t="s">
        <v>1</v>
      </c>
      <c r="E23" s="13"/>
      <c r="F23" s="13"/>
      <c r="G23" s="22">
        <v>816875</v>
      </c>
      <c r="H23" s="11">
        <v>1399148500</v>
      </c>
      <c r="I23" s="11">
        <v>0</v>
      </c>
      <c r="J23" s="10">
        <v>1399965375</v>
      </c>
      <c r="K23" s="20">
        <v>1852645710</v>
      </c>
      <c r="L23" s="27"/>
      <c r="M23" s="64">
        <v>0.035346101725685516</v>
      </c>
      <c r="N23" s="37"/>
    </row>
    <row r="24" spans="1:14" ht="15.75">
      <c r="A24" s="63">
        <v>9</v>
      </c>
      <c r="B24" s="16" t="s">
        <v>14</v>
      </c>
      <c r="C24" s="12" t="s">
        <v>85</v>
      </c>
      <c r="D24" s="13" t="s">
        <v>1</v>
      </c>
      <c r="E24" s="13"/>
      <c r="F24" s="13"/>
      <c r="G24" s="11">
        <v>48046880</v>
      </c>
      <c r="H24" s="11">
        <v>499667168</v>
      </c>
      <c r="I24" s="11">
        <v>0</v>
      </c>
      <c r="J24" s="10">
        <v>547714048</v>
      </c>
      <c r="K24" s="20">
        <v>832017293</v>
      </c>
      <c r="L24" s="29"/>
      <c r="M24" s="64">
        <v>0.01587382180908593</v>
      </c>
      <c r="N24" s="37"/>
    </row>
    <row r="25" spans="1:14" ht="15.75">
      <c r="A25" s="63">
        <v>10</v>
      </c>
      <c r="B25" s="16" t="s">
        <v>22</v>
      </c>
      <c r="C25" s="12" t="s">
        <v>86</v>
      </c>
      <c r="D25" s="13" t="s">
        <v>1</v>
      </c>
      <c r="E25" s="17" t="s">
        <v>1</v>
      </c>
      <c r="F25" s="17" t="s">
        <v>1</v>
      </c>
      <c r="G25" s="22">
        <v>1733320</v>
      </c>
      <c r="H25" s="11">
        <v>600795033</v>
      </c>
      <c r="I25" s="11">
        <v>0</v>
      </c>
      <c r="J25" s="10">
        <v>602528353</v>
      </c>
      <c r="K25" s="20">
        <v>822954889</v>
      </c>
      <c r="L25" s="27"/>
      <c r="M25" s="64">
        <v>0.015700922775053538</v>
      </c>
      <c r="N25" s="37"/>
    </row>
    <row r="26" spans="1:14" ht="16.5" customHeight="1">
      <c r="A26" s="63">
        <v>11</v>
      </c>
      <c r="B26" s="16" t="s">
        <v>26</v>
      </c>
      <c r="C26" s="12" t="s">
        <v>26</v>
      </c>
      <c r="D26" s="13" t="s">
        <v>1</v>
      </c>
      <c r="E26" s="17" t="s">
        <v>1</v>
      </c>
      <c r="F26" s="17"/>
      <c r="G26" s="11">
        <v>0</v>
      </c>
      <c r="H26" s="11">
        <v>804534862</v>
      </c>
      <c r="I26" s="11">
        <v>0</v>
      </c>
      <c r="J26" s="10">
        <v>804534862</v>
      </c>
      <c r="K26" s="20">
        <v>821727853.31</v>
      </c>
      <c r="L26" s="27"/>
      <c r="M26" s="64">
        <v>0.015677512509353148</v>
      </c>
      <c r="N26" s="37"/>
    </row>
    <row r="27" spans="1:14" ht="14.25" customHeight="1">
      <c r="A27" s="63">
        <v>12</v>
      </c>
      <c r="B27" s="16" t="s">
        <v>8</v>
      </c>
      <c r="C27" s="12" t="s">
        <v>87</v>
      </c>
      <c r="D27" s="13" t="s">
        <v>1</v>
      </c>
      <c r="E27" s="17"/>
      <c r="F27" s="17"/>
      <c r="G27" s="25">
        <v>44886901</v>
      </c>
      <c r="H27" s="11">
        <v>15046356</v>
      </c>
      <c r="I27" s="11">
        <v>0</v>
      </c>
      <c r="J27" s="10">
        <v>59933257</v>
      </c>
      <c r="K27" s="20">
        <v>748032930</v>
      </c>
      <c r="L27" s="29"/>
      <c r="M27" s="64">
        <v>0.01427150798192418</v>
      </c>
      <c r="N27" s="37"/>
    </row>
    <row r="28" spans="1:14" ht="15.75">
      <c r="A28" s="63">
        <v>13</v>
      </c>
      <c r="B28" s="16" t="s">
        <v>28</v>
      </c>
      <c r="C28" s="12" t="s">
        <v>88</v>
      </c>
      <c r="D28" s="13" t="s">
        <v>57</v>
      </c>
      <c r="E28" s="13" t="s">
        <v>1</v>
      </c>
      <c r="F28" s="14" t="s">
        <v>1</v>
      </c>
      <c r="G28" s="11">
        <v>30096663</v>
      </c>
      <c r="H28" s="11">
        <v>2413247</v>
      </c>
      <c r="I28" s="11">
        <v>0</v>
      </c>
      <c r="J28" s="10">
        <v>32509910</v>
      </c>
      <c r="K28" s="20">
        <v>716416454.8</v>
      </c>
      <c r="L28" s="29"/>
      <c r="M28" s="64">
        <v>0.013668306224246068</v>
      </c>
      <c r="N28" s="37"/>
    </row>
    <row r="29" spans="1:14" ht="15.75">
      <c r="A29" s="63">
        <v>14</v>
      </c>
      <c r="B29" s="16" t="s">
        <v>43</v>
      </c>
      <c r="C29" s="12" t="s">
        <v>89</v>
      </c>
      <c r="D29" s="13" t="s">
        <v>1</v>
      </c>
      <c r="E29" s="13"/>
      <c r="F29" s="14"/>
      <c r="G29" s="11">
        <v>2383440</v>
      </c>
      <c r="H29" s="11">
        <v>494328473</v>
      </c>
      <c r="I29" s="11">
        <v>0</v>
      </c>
      <c r="J29" s="10">
        <v>496711913</v>
      </c>
      <c r="K29" s="20">
        <v>587178902.0699999</v>
      </c>
      <c r="L29" s="29"/>
      <c r="M29" s="64">
        <v>0.011202619632947818</v>
      </c>
      <c r="N29" s="37"/>
    </row>
    <row r="30" spans="1:14" ht="15.75">
      <c r="A30" s="63">
        <v>15</v>
      </c>
      <c r="B30" s="16" t="s">
        <v>18</v>
      </c>
      <c r="C30" s="12" t="s">
        <v>90</v>
      </c>
      <c r="D30" s="13" t="s">
        <v>1</v>
      </c>
      <c r="E30" s="17" t="s">
        <v>1</v>
      </c>
      <c r="F30" s="17" t="s">
        <v>1</v>
      </c>
      <c r="G30" s="23">
        <v>4059900</v>
      </c>
      <c r="H30" s="11"/>
      <c r="I30" s="11">
        <v>0</v>
      </c>
      <c r="J30" s="10">
        <v>4059900</v>
      </c>
      <c r="K30" s="20">
        <v>454355053</v>
      </c>
      <c r="L30" s="29"/>
      <c r="M30" s="64">
        <v>0.008668511111559064</v>
      </c>
      <c r="N30" s="37"/>
    </row>
    <row r="31" spans="1:14" ht="20.25" customHeight="1">
      <c r="A31" s="63">
        <v>16</v>
      </c>
      <c r="B31" s="16" t="s">
        <v>9</v>
      </c>
      <c r="C31" s="12" t="s">
        <v>91</v>
      </c>
      <c r="D31" s="13" t="s">
        <v>1</v>
      </c>
      <c r="E31" s="17"/>
      <c r="F31" s="17"/>
      <c r="G31" s="11">
        <v>7799890</v>
      </c>
      <c r="H31" s="11"/>
      <c r="I31" s="11">
        <v>0</v>
      </c>
      <c r="J31" s="10">
        <v>7799890</v>
      </c>
      <c r="K31" s="20">
        <v>428917140.24</v>
      </c>
      <c r="L31" s="27"/>
      <c r="M31" s="64">
        <v>0.008183188393215862</v>
      </c>
      <c r="N31" s="37"/>
    </row>
    <row r="32" spans="1:14" ht="15.75">
      <c r="A32" s="63">
        <v>17</v>
      </c>
      <c r="B32" s="16" t="s">
        <v>25</v>
      </c>
      <c r="C32" s="12" t="s">
        <v>92</v>
      </c>
      <c r="D32" s="13" t="s">
        <v>1</v>
      </c>
      <c r="E32" s="13" t="s">
        <v>1</v>
      </c>
      <c r="F32" s="17"/>
      <c r="G32" s="23">
        <v>3669573</v>
      </c>
      <c r="H32" s="11"/>
      <c r="I32" s="11">
        <v>0</v>
      </c>
      <c r="J32" s="10">
        <v>3669573</v>
      </c>
      <c r="K32" s="20">
        <v>424283094.73</v>
      </c>
      <c r="L32" s="29"/>
      <c r="M32" s="64">
        <v>0.008094776754059061</v>
      </c>
      <c r="N32" s="37"/>
    </row>
    <row r="33" spans="1:14" ht="21" customHeight="1">
      <c r="A33" s="63">
        <v>18</v>
      </c>
      <c r="B33" s="16" t="s">
        <v>4</v>
      </c>
      <c r="C33" s="12" t="s">
        <v>93</v>
      </c>
      <c r="D33" s="13" t="s">
        <v>1</v>
      </c>
      <c r="E33" s="13"/>
      <c r="F33" s="13"/>
      <c r="G33" s="22">
        <v>40925901</v>
      </c>
      <c r="H33" s="11">
        <v>183904</v>
      </c>
      <c r="I33" s="11">
        <v>0</v>
      </c>
      <c r="J33" s="10">
        <v>41109805</v>
      </c>
      <c r="K33" s="20">
        <v>272053591.28000003</v>
      </c>
      <c r="L33" s="29"/>
      <c r="M33" s="64">
        <v>0.005190433260021934</v>
      </c>
      <c r="N33" s="37"/>
    </row>
    <row r="34" spans="1:14" ht="15.75">
      <c r="A34" s="63">
        <v>19</v>
      </c>
      <c r="B34" s="16" t="s">
        <v>5</v>
      </c>
      <c r="C34" s="12" t="s">
        <v>94</v>
      </c>
      <c r="D34" s="13" t="s">
        <v>1</v>
      </c>
      <c r="E34" s="14"/>
      <c r="F34" s="14"/>
      <c r="G34" s="11">
        <v>405801</v>
      </c>
      <c r="H34" s="11"/>
      <c r="I34" s="11">
        <v>0</v>
      </c>
      <c r="J34" s="10">
        <v>405801</v>
      </c>
      <c r="K34" s="20">
        <v>271759658.28999996</v>
      </c>
      <c r="L34" s="27"/>
      <c r="M34" s="64">
        <v>0.0051848253959230406</v>
      </c>
      <c r="N34" s="37"/>
    </row>
    <row r="35" spans="1:14" ht="31.5">
      <c r="A35" s="63">
        <v>20</v>
      </c>
      <c r="B35" s="16" t="s">
        <v>74</v>
      </c>
      <c r="C35" s="12" t="s">
        <v>139</v>
      </c>
      <c r="D35" s="13" t="s">
        <v>1</v>
      </c>
      <c r="E35" s="17" t="s">
        <v>1</v>
      </c>
      <c r="F35" s="17" t="s">
        <v>1</v>
      </c>
      <c r="G35" s="22">
        <v>0</v>
      </c>
      <c r="H35" s="11">
        <v>196493000</v>
      </c>
      <c r="I35" s="11">
        <v>0</v>
      </c>
      <c r="J35" s="10">
        <v>196493000</v>
      </c>
      <c r="K35" s="20">
        <v>269554140</v>
      </c>
      <c r="L35" s="29"/>
      <c r="M35" s="64">
        <v>0.0051427469383877366</v>
      </c>
      <c r="N35" s="37"/>
    </row>
    <row r="36" spans="1:14" ht="15" customHeight="1">
      <c r="A36" s="63">
        <v>21</v>
      </c>
      <c r="B36" s="16" t="s">
        <v>12</v>
      </c>
      <c r="C36" s="12" t="s">
        <v>95</v>
      </c>
      <c r="D36" s="13" t="s">
        <v>1</v>
      </c>
      <c r="E36" s="17"/>
      <c r="F36" s="17"/>
      <c r="G36" s="23">
        <v>3240475</v>
      </c>
      <c r="H36" s="11"/>
      <c r="I36" s="11">
        <v>0</v>
      </c>
      <c r="J36" s="10">
        <v>3240475</v>
      </c>
      <c r="K36" s="20">
        <v>259640961.22</v>
      </c>
      <c r="L36" s="27"/>
      <c r="M36" s="64">
        <v>0.004953616213775103</v>
      </c>
      <c r="N36" s="37"/>
    </row>
    <row r="37" spans="1:14" ht="19.5" customHeight="1">
      <c r="A37" s="63">
        <v>22</v>
      </c>
      <c r="B37" s="16" t="s">
        <v>3</v>
      </c>
      <c r="C37" s="12" t="s">
        <v>96</v>
      </c>
      <c r="D37" s="13" t="s">
        <v>1</v>
      </c>
      <c r="E37" s="17"/>
      <c r="F37" s="17"/>
      <c r="G37" s="11">
        <v>8783384</v>
      </c>
      <c r="H37" s="11"/>
      <c r="I37" s="11">
        <v>0</v>
      </c>
      <c r="J37" s="10">
        <v>8783384</v>
      </c>
      <c r="K37" s="20">
        <v>203999317.4</v>
      </c>
      <c r="L37" s="29"/>
      <c r="M37" s="64">
        <v>0.003892045082268216</v>
      </c>
      <c r="N37" s="37"/>
    </row>
    <row r="38" spans="1:15" s="2" customFormat="1" ht="15.75">
      <c r="A38" s="63">
        <v>23</v>
      </c>
      <c r="B38" s="16" t="s">
        <v>13</v>
      </c>
      <c r="C38" s="12" t="s">
        <v>97</v>
      </c>
      <c r="D38" s="13" t="s">
        <v>1</v>
      </c>
      <c r="E38" s="14" t="s">
        <v>1</v>
      </c>
      <c r="F38" s="14"/>
      <c r="G38" s="22">
        <v>1648081</v>
      </c>
      <c r="H38" s="11">
        <v>964930</v>
      </c>
      <c r="I38" s="11">
        <v>0</v>
      </c>
      <c r="J38" s="10">
        <v>2613011</v>
      </c>
      <c r="K38" s="20">
        <v>164189726</v>
      </c>
      <c r="L38" s="27"/>
      <c r="M38" s="64">
        <v>0.003132529185792588</v>
      </c>
      <c r="N38" s="37"/>
      <c r="O38" s="1"/>
    </row>
    <row r="39" spans="1:14" ht="15.75">
      <c r="A39" s="63">
        <v>24</v>
      </c>
      <c r="B39" s="16" t="s">
        <v>17</v>
      </c>
      <c r="C39" s="12" t="s">
        <v>17</v>
      </c>
      <c r="D39" s="13" t="s">
        <v>1</v>
      </c>
      <c r="E39" s="17"/>
      <c r="F39" s="17"/>
      <c r="G39" s="11">
        <v>1530338</v>
      </c>
      <c r="H39" s="11"/>
      <c r="I39" s="11">
        <v>0</v>
      </c>
      <c r="J39" s="10">
        <v>1530338</v>
      </c>
      <c r="K39" s="20">
        <v>159315956.15</v>
      </c>
      <c r="L39" s="27"/>
      <c r="M39" s="64">
        <v>0.0030395439139859898</v>
      </c>
      <c r="N39" s="37"/>
    </row>
    <row r="40" spans="1:14" ht="15.75">
      <c r="A40" s="63">
        <v>25</v>
      </c>
      <c r="B40" s="16" t="s">
        <v>27</v>
      </c>
      <c r="C40" s="12" t="s">
        <v>98</v>
      </c>
      <c r="D40" s="13" t="s">
        <v>1</v>
      </c>
      <c r="E40" s="13" t="s">
        <v>1</v>
      </c>
      <c r="F40" s="14"/>
      <c r="G40" s="23">
        <v>1786092</v>
      </c>
      <c r="H40" s="11"/>
      <c r="I40" s="11">
        <v>0</v>
      </c>
      <c r="J40" s="10">
        <v>1786092</v>
      </c>
      <c r="K40" s="21">
        <v>155040789.1</v>
      </c>
      <c r="L40" s="29"/>
      <c r="M40" s="64">
        <v>0.0029579792151188766</v>
      </c>
      <c r="N40" s="37"/>
    </row>
    <row r="41" spans="1:14" ht="15.75">
      <c r="A41" s="63">
        <v>26</v>
      </c>
      <c r="B41" s="16" t="s">
        <v>38</v>
      </c>
      <c r="C41" s="12" t="s">
        <v>99</v>
      </c>
      <c r="D41" s="13" t="s">
        <v>1</v>
      </c>
      <c r="E41" s="13"/>
      <c r="F41" s="14" t="s">
        <v>1</v>
      </c>
      <c r="G41" s="32">
        <v>0</v>
      </c>
      <c r="H41" s="11"/>
      <c r="I41" s="11">
        <v>0</v>
      </c>
      <c r="J41" s="10">
        <v>0</v>
      </c>
      <c r="K41" s="20">
        <v>132836746</v>
      </c>
      <c r="L41" s="26"/>
      <c r="M41" s="64">
        <v>0.0025343545782561135</v>
      </c>
      <c r="N41" s="37"/>
    </row>
    <row r="42" spans="1:14" ht="15.75">
      <c r="A42" s="63">
        <v>27</v>
      </c>
      <c r="B42" s="16" t="s">
        <v>7</v>
      </c>
      <c r="C42" s="12" t="s">
        <v>100</v>
      </c>
      <c r="D42" s="13" t="s">
        <v>1</v>
      </c>
      <c r="E42" s="14"/>
      <c r="F42" s="13"/>
      <c r="G42" s="22">
        <v>1211820</v>
      </c>
      <c r="H42" s="11"/>
      <c r="I42" s="11">
        <v>0</v>
      </c>
      <c r="J42" s="10">
        <v>1211820</v>
      </c>
      <c r="K42" s="20">
        <v>124638903.85</v>
      </c>
      <c r="L42" s="29"/>
      <c r="M42" s="64">
        <v>0.0023779502743997588</v>
      </c>
      <c r="N42" s="37"/>
    </row>
    <row r="43" spans="1:14" ht="15.75">
      <c r="A43" s="63">
        <v>28</v>
      </c>
      <c r="B43" s="16" t="s">
        <v>2</v>
      </c>
      <c r="C43" s="12" t="s">
        <v>101</v>
      </c>
      <c r="D43" s="13" t="s">
        <v>1</v>
      </c>
      <c r="E43" s="13"/>
      <c r="F43" s="14"/>
      <c r="G43" s="11">
        <v>0</v>
      </c>
      <c r="H43" s="11"/>
      <c r="I43" s="11">
        <v>0</v>
      </c>
      <c r="J43" s="10">
        <v>0</v>
      </c>
      <c r="K43" s="20">
        <v>109811771.63000001</v>
      </c>
      <c r="L43" s="26"/>
      <c r="M43" s="64">
        <v>0.0020950676266709013</v>
      </c>
      <c r="N43" s="37"/>
    </row>
    <row r="44" spans="1:14" ht="15.75">
      <c r="A44" s="63">
        <v>29</v>
      </c>
      <c r="B44" s="16" t="str">
        <f>'[1]Brokers'!B23</f>
        <v>MNET</v>
      </c>
      <c r="C44" s="12" t="s">
        <v>102</v>
      </c>
      <c r="D44" s="13" t="s">
        <v>1</v>
      </c>
      <c r="E44" s="17" t="s">
        <v>1</v>
      </c>
      <c r="F44" s="17" t="s">
        <v>1</v>
      </c>
      <c r="G44" s="11">
        <v>1836000</v>
      </c>
      <c r="H44" s="11">
        <v>28935300</v>
      </c>
      <c r="I44" s="11">
        <v>21536800</v>
      </c>
      <c r="J44" s="10">
        <f aca="true" t="shared" si="0" ref="J44:J61">G44+H44+I44</f>
        <v>52308100</v>
      </c>
      <c r="K44" s="20">
        <v>93660629.4</v>
      </c>
      <c r="L44" s="29"/>
      <c r="M44" s="64">
        <v>0.001786924567711401</v>
      </c>
      <c r="N44" s="37"/>
    </row>
    <row r="45" spans="1:14" ht="15.75">
      <c r="A45" s="63">
        <v>30</v>
      </c>
      <c r="B45" s="16" t="str">
        <f>'[1]Brokers'!B38</f>
        <v>TABO</v>
      </c>
      <c r="C45" s="12" t="s">
        <v>103</v>
      </c>
      <c r="D45" s="13" t="s">
        <v>1</v>
      </c>
      <c r="E45" s="13"/>
      <c r="F45" s="17"/>
      <c r="G45" s="31">
        <v>900000</v>
      </c>
      <c r="H45" s="11"/>
      <c r="I45" s="11">
        <v>0</v>
      </c>
      <c r="J45" s="10">
        <f t="shared" si="0"/>
        <v>900000</v>
      </c>
      <c r="K45" s="20">
        <v>92778176</v>
      </c>
      <c r="L45" s="29"/>
      <c r="M45" s="64">
        <v>0.0017700884897304807</v>
      </c>
      <c r="N45" s="37"/>
    </row>
    <row r="46" spans="1:14" ht="15.75">
      <c r="A46" s="63">
        <v>31</v>
      </c>
      <c r="B46" s="16" t="str">
        <f>'[1]Brokers'!B30</f>
        <v>ALTN</v>
      </c>
      <c r="C46" s="12" t="s">
        <v>104</v>
      </c>
      <c r="D46" s="13" t="s">
        <v>1</v>
      </c>
      <c r="E46" s="14"/>
      <c r="F46" s="14"/>
      <c r="G46" s="33">
        <v>3885077</v>
      </c>
      <c r="H46" s="11"/>
      <c r="I46" s="11">
        <v>0</v>
      </c>
      <c r="J46" s="10">
        <f t="shared" si="0"/>
        <v>3885077</v>
      </c>
      <c r="K46" s="20">
        <v>68820288</v>
      </c>
      <c r="L46" s="29"/>
      <c r="M46" s="64">
        <v>0.001313002743756643</v>
      </c>
      <c r="N46" s="37"/>
    </row>
    <row r="47" spans="1:14" ht="15.75">
      <c r="A47" s="63">
        <v>32</v>
      </c>
      <c r="B47" s="16" t="str">
        <f>'[1]Brokers'!B62</f>
        <v>MICC</v>
      </c>
      <c r="C47" s="12" t="s">
        <v>21</v>
      </c>
      <c r="D47" s="13" t="s">
        <v>1</v>
      </c>
      <c r="E47" s="14" t="s">
        <v>1</v>
      </c>
      <c r="F47" s="14"/>
      <c r="G47" s="11">
        <v>0</v>
      </c>
      <c r="H47" s="11"/>
      <c r="I47" s="11">
        <v>0</v>
      </c>
      <c r="J47" s="10">
        <f t="shared" si="0"/>
        <v>0</v>
      </c>
      <c r="K47" s="20">
        <v>66058263</v>
      </c>
      <c r="L47" s="28"/>
      <c r="M47" s="64">
        <v>0.0012603068526362159</v>
      </c>
      <c r="N47" s="37"/>
    </row>
    <row r="48" spans="1:14" ht="15.75">
      <c r="A48" s="63">
        <v>33</v>
      </c>
      <c r="B48" s="16" t="str">
        <f>'[1]Brokers'!B28</f>
        <v>GDSC</v>
      </c>
      <c r="C48" s="12" t="s">
        <v>105</v>
      </c>
      <c r="D48" s="13" t="s">
        <v>1</v>
      </c>
      <c r="E48" s="13"/>
      <c r="F48" s="14"/>
      <c r="G48" s="30">
        <v>5166340</v>
      </c>
      <c r="H48" s="11"/>
      <c r="I48" s="11">
        <v>0</v>
      </c>
      <c r="J48" s="10">
        <f t="shared" si="0"/>
        <v>5166340</v>
      </c>
      <c r="K48" s="20">
        <v>63342271</v>
      </c>
      <c r="L48" s="27"/>
      <c r="M48" s="64">
        <v>0.0012084892120587587</v>
      </c>
      <c r="N48" s="37"/>
    </row>
    <row r="49" spans="1:14" ht="15.75">
      <c r="A49" s="63">
        <v>34</v>
      </c>
      <c r="B49" s="16" t="str">
        <f>'[1]Brokers'!B57</f>
        <v>GLOB</v>
      </c>
      <c r="C49" s="12" t="s">
        <v>106</v>
      </c>
      <c r="D49" s="13" t="s">
        <v>1</v>
      </c>
      <c r="E49" s="13"/>
      <c r="F49" s="14" t="s">
        <v>1</v>
      </c>
      <c r="G49" s="11">
        <v>0</v>
      </c>
      <c r="H49" s="11"/>
      <c r="I49" s="11">
        <v>0</v>
      </c>
      <c r="J49" s="10">
        <f t="shared" si="0"/>
        <v>0</v>
      </c>
      <c r="K49" s="20">
        <v>60768245</v>
      </c>
      <c r="L49" s="20"/>
      <c r="M49" s="64">
        <v>0.001159380100505768</v>
      </c>
      <c r="N49" s="37"/>
    </row>
    <row r="50" spans="1:14" ht="15.75">
      <c r="A50" s="63">
        <v>35</v>
      </c>
      <c r="B50" s="16" t="str">
        <f>'[1]Brokers'!B34</f>
        <v>MONG</v>
      </c>
      <c r="C50" s="12" t="s">
        <v>107</v>
      </c>
      <c r="D50" s="13" t="s">
        <v>1</v>
      </c>
      <c r="E50" s="14"/>
      <c r="F50" s="14"/>
      <c r="G50" s="11">
        <v>2228600</v>
      </c>
      <c r="H50" s="11"/>
      <c r="I50" s="11">
        <v>0</v>
      </c>
      <c r="J50" s="10">
        <f t="shared" si="0"/>
        <v>2228600</v>
      </c>
      <c r="K50" s="20">
        <v>48177377</v>
      </c>
      <c r="L50" s="27"/>
      <c r="M50" s="64">
        <v>0.000919162503185081</v>
      </c>
      <c r="N50" s="37"/>
    </row>
    <row r="51" spans="1:14" ht="15.75">
      <c r="A51" s="63">
        <v>36</v>
      </c>
      <c r="B51" s="16" t="str">
        <f>'[1]Brokers'!B49</f>
        <v>BSK</v>
      </c>
      <c r="C51" s="12" t="s">
        <v>108</v>
      </c>
      <c r="D51" s="13" t="s">
        <v>1</v>
      </c>
      <c r="E51" s="13"/>
      <c r="F51" s="13"/>
      <c r="G51" s="11">
        <v>0</v>
      </c>
      <c r="H51" s="11"/>
      <c r="I51" s="11">
        <v>0</v>
      </c>
      <c r="J51" s="10">
        <f t="shared" si="0"/>
        <v>0</v>
      </c>
      <c r="K51" s="20">
        <v>40094243</v>
      </c>
      <c r="L51" s="20"/>
      <c r="M51" s="64">
        <v>0.0007649466835687403</v>
      </c>
      <c r="N51" s="37"/>
    </row>
    <row r="52" spans="1:14" ht="15.75">
      <c r="A52" s="63">
        <v>37</v>
      </c>
      <c r="B52" s="16" t="str">
        <f>'[1]Brokers'!B81</f>
        <v>ZGB</v>
      </c>
      <c r="C52" s="12" t="s">
        <v>109</v>
      </c>
      <c r="D52" s="13" t="s">
        <v>1</v>
      </c>
      <c r="E52" s="14"/>
      <c r="F52" s="14"/>
      <c r="G52" s="11">
        <v>0</v>
      </c>
      <c r="H52" s="11"/>
      <c r="I52" s="11">
        <v>0</v>
      </c>
      <c r="J52" s="10">
        <f t="shared" si="0"/>
        <v>0</v>
      </c>
      <c r="K52" s="20">
        <v>34049418</v>
      </c>
      <c r="L52" s="27"/>
      <c r="M52" s="64">
        <v>0.0006496191828972996</v>
      </c>
      <c r="N52" s="37"/>
    </row>
    <row r="53" spans="1:14" ht="18" customHeight="1">
      <c r="A53" s="63">
        <v>38</v>
      </c>
      <c r="B53" s="16" t="str">
        <f>'[1]Brokers'!B39</f>
        <v>ACE</v>
      </c>
      <c r="C53" s="12" t="s">
        <v>110</v>
      </c>
      <c r="D53" s="13" t="s">
        <v>1</v>
      </c>
      <c r="E53" s="13" t="s">
        <v>1</v>
      </c>
      <c r="F53" s="13" t="s">
        <v>1</v>
      </c>
      <c r="G53" s="23">
        <v>879608</v>
      </c>
      <c r="H53" s="11"/>
      <c r="I53" s="11">
        <v>0</v>
      </c>
      <c r="J53" s="10">
        <f t="shared" si="0"/>
        <v>879608</v>
      </c>
      <c r="K53" s="20">
        <v>34011597</v>
      </c>
      <c r="L53" s="27"/>
      <c r="M53" s="64">
        <v>0.0006488976067717881</v>
      </c>
      <c r="N53" s="37"/>
    </row>
    <row r="54" spans="1:14" ht="15.75">
      <c r="A54" s="63">
        <v>39</v>
      </c>
      <c r="B54" s="16" t="str">
        <f>'[1]Brokers'!B40</f>
        <v>BLMB</v>
      </c>
      <c r="C54" s="12" t="s">
        <v>111</v>
      </c>
      <c r="D54" s="13" t="s">
        <v>1</v>
      </c>
      <c r="E54" s="14" t="s">
        <v>1</v>
      </c>
      <c r="F54" s="14"/>
      <c r="G54" s="25">
        <v>723800</v>
      </c>
      <c r="H54" s="11"/>
      <c r="I54" s="11">
        <v>0</v>
      </c>
      <c r="J54" s="10">
        <f t="shared" si="0"/>
        <v>723800</v>
      </c>
      <c r="K54" s="20">
        <v>16859078</v>
      </c>
      <c r="L54" s="29"/>
      <c r="M54" s="64">
        <v>0.0003216495646052405</v>
      </c>
      <c r="N54" s="37"/>
    </row>
    <row r="55" spans="1:14" ht="15.75">
      <c r="A55" s="63">
        <v>40</v>
      </c>
      <c r="B55" s="16" t="str">
        <f>'[1]Brokers'!B50</f>
        <v>CAPM</v>
      </c>
      <c r="C55" s="12" t="s">
        <v>112</v>
      </c>
      <c r="D55" s="13" t="s">
        <v>1</v>
      </c>
      <c r="E55" s="14" t="s">
        <v>1</v>
      </c>
      <c r="F55" s="14"/>
      <c r="G55" s="25">
        <v>0</v>
      </c>
      <c r="H55" s="11"/>
      <c r="I55" s="11">
        <v>0</v>
      </c>
      <c r="J55" s="10">
        <f t="shared" si="0"/>
        <v>0</v>
      </c>
      <c r="K55" s="20">
        <v>16186430</v>
      </c>
      <c r="L55" s="29"/>
      <c r="M55" s="64">
        <v>0.0003088163043087649</v>
      </c>
      <c r="N55" s="37"/>
    </row>
    <row r="56" spans="1:14" ht="15.75">
      <c r="A56" s="63">
        <v>41</v>
      </c>
      <c r="B56" s="16" t="str">
        <f>'[1]Brokers'!B58</f>
        <v>GNN</v>
      </c>
      <c r="C56" s="12" t="s">
        <v>113</v>
      </c>
      <c r="D56" s="13" t="s">
        <v>1</v>
      </c>
      <c r="E56" s="14"/>
      <c r="F56" s="14"/>
      <c r="G56" s="34">
        <v>0</v>
      </c>
      <c r="H56" s="11"/>
      <c r="I56" s="11">
        <v>0</v>
      </c>
      <c r="J56" s="10">
        <f t="shared" si="0"/>
        <v>0</v>
      </c>
      <c r="K56" s="19">
        <v>14239057</v>
      </c>
      <c r="L56" s="28"/>
      <c r="M56" s="64">
        <v>0.0002716629275004957</v>
      </c>
      <c r="N56" s="37"/>
    </row>
    <row r="57" spans="1:14" ht="15.75">
      <c r="A57" s="63">
        <v>42</v>
      </c>
      <c r="B57" s="16" t="str">
        <f>'[1]Brokers'!B44</f>
        <v>MWTS</v>
      </c>
      <c r="C57" s="12" t="s">
        <v>30</v>
      </c>
      <c r="D57" s="13" t="s">
        <v>1</v>
      </c>
      <c r="E57" s="13"/>
      <c r="F57" s="14"/>
      <c r="G57" s="24">
        <v>294520</v>
      </c>
      <c r="H57" s="11"/>
      <c r="I57" s="11">
        <v>0</v>
      </c>
      <c r="J57" s="10">
        <f t="shared" si="0"/>
        <v>294520</v>
      </c>
      <c r="K57" s="20">
        <v>10059869.96</v>
      </c>
      <c r="L57" s="29"/>
      <c r="M57" s="64">
        <v>0.00019192940400532808</v>
      </c>
      <c r="N57" s="37"/>
    </row>
    <row r="58" spans="1:14" ht="15.75">
      <c r="A58" s="63">
        <v>43</v>
      </c>
      <c r="B58" s="16" t="str">
        <f>'[1]Brokers'!B54</f>
        <v>FINL</v>
      </c>
      <c r="C58" s="12" t="s">
        <v>114</v>
      </c>
      <c r="D58" s="13" t="s">
        <v>1</v>
      </c>
      <c r="E58" s="13"/>
      <c r="F58" s="14"/>
      <c r="G58" s="23">
        <v>0</v>
      </c>
      <c r="H58" s="11"/>
      <c r="I58" s="11">
        <v>0</v>
      </c>
      <c r="J58" s="10">
        <f t="shared" si="0"/>
        <v>0</v>
      </c>
      <c r="K58" s="20">
        <v>6433356</v>
      </c>
      <c r="L58" s="29"/>
      <c r="M58" s="64">
        <v>0.00012274017335648556</v>
      </c>
      <c r="N58" s="37"/>
    </row>
    <row r="59" spans="1:14" ht="16.5" customHeight="1">
      <c r="A59" s="63">
        <v>44</v>
      </c>
      <c r="B59" s="16" t="str">
        <f>'[1]Brokers'!B51</f>
        <v>DCF</v>
      </c>
      <c r="C59" s="12" t="s">
        <v>20</v>
      </c>
      <c r="D59" s="13" t="s">
        <v>1</v>
      </c>
      <c r="E59" s="17"/>
      <c r="F59" s="17"/>
      <c r="G59" s="33">
        <v>0</v>
      </c>
      <c r="H59" s="11"/>
      <c r="I59" s="11">
        <v>0</v>
      </c>
      <c r="J59" s="10">
        <f t="shared" si="0"/>
        <v>0</v>
      </c>
      <c r="K59" s="20">
        <v>3571060</v>
      </c>
      <c r="L59" s="27"/>
      <c r="M59" s="64">
        <v>6.813124028367329E-05</v>
      </c>
      <c r="N59" s="37"/>
    </row>
    <row r="60" spans="1:14" ht="15.75">
      <c r="A60" s="63">
        <v>45</v>
      </c>
      <c r="B60" s="16" t="str">
        <f>'[1]Brokers'!B45</f>
        <v>NOVL</v>
      </c>
      <c r="C60" s="12" t="s">
        <v>115</v>
      </c>
      <c r="D60" s="13" t="s">
        <v>1</v>
      </c>
      <c r="E60" s="14"/>
      <c r="F60" s="14" t="s">
        <v>1</v>
      </c>
      <c r="G60" s="23">
        <v>160215</v>
      </c>
      <c r="H60" s="11"/>
      <c r="I60" s="11">
        <v>0</v>
      </c>
      <c r="J60" s="10">
        <f t="shared" si="0"/>
        <v>160215</v>
      </c>
      <c r="K60" s="20">
        <v>2706165</v>
      </c>
      <c r="L60" s="29"/>
      <c r="M60" s="64">
        <v>5.163015403333093E-05</v>
      </c>
      <c r="N60" s="37"/>
    </row>
    <row r="61" spans="1:14" ht="15.75">
      <c r="A61" s="63">
        <v>46</v>
      </c>
      <c r="B61" s="16" t="str">
        <f>'[1]Brokers'!B42</f>
        <v>LFTI</v>
      </c>
      <c r="C61" s="12" t="s">
        <v>116</v>
      </c>
      <c r="D61" s="13" t="s">
        <v>1</v>
      </c>
      <c r="E61" s="13" t="s">
        <v>1</v>
      </c>
      <c r="F61" s="13"/>
      <c r="G61" s="22">
        <v>400475</v>
      </c>
      <c r="H61" s="11"/>
      <c r="I61" s="11">
        <v>0</v>
      </c>
      <c r="J61" s="10">
        <f t="shared" si="0"/>
        <v>400475</v>
      </c>
      <c r="K61" s="20">
        <v>2610803</v>
      </c>
      <c r="L61" s="29"/>
      <c r="M61" s="64">
        <v>4.98107694987861E-05</v>
      </c>
      <c r="N61" s="37"/>
    </row>
    <row r="62" spans="1:14" ht="15.75">
      <c r="A62" s="63">
        <v>47</v>
      </c>
      <c r="B62" s="16" t="s">
        <v>23</v>
      </c>
      <c r="C62" s="12" t="s">
        <v>23</v>
      </c>
      <c r="D62" s="13" t="s">
        <v>1</v>
      </c>
      <c r="E62" s="13" t="s">
        <v>1</v>
      </c>
      <c r="F62" s="14"/>
      <c r="G62" s="11">
        <v>0</v>
      </c>
      <c r="H62" s="11"/>
      <c r="I62" s="11">
        <v>0</v>
      </c>
      <c r="J62" s="10">
        <v>0</v>
      </c>
      <c r="K62" s="20">
        <v>2092850</v>
      </c>
      <c r="L62" s="29"/>
      <c r="M62" s="64">
        <v>3.992889120532437E-05</v>
      </c>
      <c r="N62" s="37"/>
    </row>
    <row r="63" spans="1:14" ht="15.75">
      <c r="A63" s="63">
        <v>48</v>
      </c>
      <c r="B63" s="16" t="s">
        <v>52</v>
      </c>
      <c r="C63" s="12" t="s">
        <v>117</v>
      </c>
      <c r="D63" s="13" t="s">
        <v>1</v>
      </c>
      <c r="E63" s="13" t="s">
        <v>1</v>
      </c>
      <c r="F63" s="14"/>
      <c r="G63" s="23">
        <v>0</v>
      </c>
      <c r="H63" s="11"/>
      <c r="I63" s="11">
        <v>0</v>
      </c>
      <c r="J63" s="10">
        <v>0</v>
      </c>
      <c r="K63" s="20">
        <v>2066710</v>
      </c>
      <c r="L63" s="26"/>
      <c r="M63" s="64">
        <v>3.9430173563779506E-05</v>
      </c>
      <c r="N63" s="37"/>
    </row>
    <row r="64" spans="1:14" ht="15.75">
      <c r="A64" s="63">
        <v>49</v>
      </c>
      <c r="B64" s="16" t="s">
        <v>39</v>
      </c>
      <c r="C64" s="12" t="s">
        <v>118</v>
      </c>
      <c r="D64" s="13" t="s">
        <v>1</v>
      </c>
      <c r="E64" s="14"/>
      <c r="F64" s="13"/>
      <c r="G64" s="65">
        <v>0</v>
      </c>
      <c r="H64" s="11"/>
      <c r="I64" s="11">
        <v>0</v>
      </c>
      <c r="J64" s="10">
        <v>0</v>
      </c>
      <c r="K64" s="20">
        <v>1345710</v>
      </c>
      <c r="L64" s="28"/>
      <c r="M64" s="64">
        <v>2.5674419181459283E-05</v>
      </c>
      <c r="N64" s="37"/>
    </row>
    <row r="65" spans="1:14" ht="15.75">
      <c r="A65" s="63">
        <v>50</v>
      </c>
      <c r="B65" s="16" t="s">
        <v>46</v>
      </c>
      <c r="C65" s="12" t="s">
        <v>119</v>
      </c>
      <c r="D65" s="13" t="s">
        <v>1</v>
      </c>
      <c r="E65" s="14"/>
      <c r="F65" s="14"/>
      <c r="G65" s="11">
        <v>372000</v>
      </c>
      <c r="H65" s="11"/>
      <c r="I65" s="11">
        <v>0</v>
      </c>
      <c r="J65" s="10">
        <v>372000</v>
      </c>
      <c r="K65" s="19">
        <v>372000</v>
      </c>
      <c r="L65" s="28"/>
      <c r="M65" s="64">
        <v>7.0972824274939275E-06</v>
      </c>
      <c r="N65" s="37"/>
    </row>
    <row r="66" spans="1:14" ht="15.75">
      <c r="A66" s="63">
        <v>51</v>
      </c>
      <c r="B66" s="16" t="s">
        <v>41</v>
      </c>
      <c r="C66" s="12" t="s">
        <v>120</v>
      </c>
      <c r="D66" s="13" t="s">
        <v>1</v>
      </c>
      <c r="E66" s="14"/>
      <c r="F66" s="14"/>
      <c r="G66" s="23">
        <v>0</v>
      </c>
      <c r="H66" s="11"/>
      <c r="I66" s="11">
        <v>0</v>
      </c>
      <c r="J66" s="10">
        <v>0</v>
      </c>
      <c r="K66" s="20">
        <v>0</v>
      </c>
      <c r="L66" s="20"/>
      <c r="M66" s="64">
        <v>0</v>
      </c>
      <c r="N66" s="37"/>
    </row>
    <row r="67" spans="1:14" ht="15.75">
      <c r="A67" s="63">
        <v>52</v>
      </c>
      <c r="B67" s="16" t="s">
        <v>45</v>
      </c>
      <c r="C67" s="12" t="s">
        <v>45</v>
      </c>
      <c r="D67" s="13" t="s">
        <v>1</v>
      </c>
      <c r="E67" s="14"/>
      <c r="F67" s="14"/>
      <c r="G67" s="23">
        <v>0</v>
      </c>
      <c r="H67" s="11"/>
      <c r="I67" s="11">
        <v>0</v>
      </c>
      <c r="J67" s="10">
        <v>0</v>
      </c>
      <c r="K67" s="20">
        <v>0</v>
      </c>
      <c r="L67" s="20"/>
      <c r="M67" s="64">
        <v>0</v>
      </c>
      <c r="N67" s="37"/>
    </row>
    <row r="68" spans="1:14" ht="31.5">
      <c r="A68" s="63">
        <v>53</v>
      </c>
      <c r="B68" s="16" t="s">
        <v>40</v>
      </c>
      <c r="C68" s="12" t="s">
        <v>121</v>
      </c>
      <c r="D68" s="13" t="s">
        <v>1</v>
      </c>
      <c r="E68" s="14"/>
      <c r="F68" s="14"/>
      <c r="G68" s="11">
        <v>0</v>
      </c>
      <c r="H68" s="11"/>
      <c r="I68" s="11">
        <v>0</v>
      </c>
      <c r="J68" s="10">
        <v>0</v>
      </c>
      <c r="K68" s="20">
        <v>0</v>
      </c>
      <c r="L68" s="20"/>
      <c r="M68" s="64">
        <v>0</v>
      </c>
      <c r="N68" s="37"/>
    </row>
    <row r="69" spans="1:14" ht="15.75">
      <c r="A69" s="63">
        <v>54</v>
      </c>
      <c r="B69" s="16" t="s">
        <v>36</v>
      </c>
      <c r="C69" s="12" t="s">
        <v>122</v>
      </c>
      <c r="D69" s="13" t="s">
        <v>1</v>
      </c>
      <c r="E69" s="14"/>
      <c r="F69" s="14"/>
      <c r="G69" s="11">
        <v>0</v>
      </c>
      <c r="H69" s="11"/>
      <c r="I69" s="11">
        <v>0</v>
      </c>
      <c r="J69" s="10">
        <v>0</v>
      </c>
      <c r="K69" s="20">
        <v>0</v>
      </c>
      <c r="L69" s="28"/>
      <c r="M69" s="64">
        <v>0</v>
      </c>
      <c r="N69" s="37"/>
    </row>
    <row r="70" spans="1:14" ht="20.25" customHeight="1">
      <c r="A70" s="63">
        <v>55</v>
      </c>
      <c r="B70" s="16" t="s">
        <v>19</v>
      </c>
      <c r="C70" s="12" t="s">
        <v>123</v>
      </c>
      <c r="D70" s="13" t="s">
        <v>1</v>
      </c>
      <c r="E70" s="13" t="s">
        <v>1</v>
      </c>
      <c r="F70" s="14"/>
      <c r="G70" s="11">
        <v>0</v>
      </c>
      <c r="H70" s="11"/>
      <c r="I70" s="11">
        <v>0</v>
      </c>
      <c r="J70" s="10">
        <v>0</v>
      </c>
      <c r="K70" s="20">
        <v>0</v>
      </c>
      <c r="L70" s="19"/>
      <c r="M70" s="64">
        <v>0</v>
      </c>
      <c r="N70" s="37"/>
    </row>
    <row r="71" spans="1:14" ht="15.75">
      <c r="A71" s="63">
        <v>56</v>
      </c>
      <c r="B71" s="16" t="s">
        <v>48</v>
      </c>
      <c r="C71" s="12" t="s">
        <v>124</v>
      </c>
      <c r="D71" s="13" t="s">
        <v>1</v>
      </c>
      <c r="E71" s="14"/>
      <c r="F71" s="14"/>
      <c r="G71" s="23">
        <v>0</v>
      </c>
      <c r="H71" s="11"/>
      <c r="I71" s="11">
        <v>0</v>
      </c>
      <c r="J71" s="10">
        <v>0</v>
      </c>
      <c r="K71" s="19">
        <v>0</v>
      </c>
      <c r="L71" s="26"/>
      <c r="M71" s="64">
        <v>0</v>
      </c>
      <c r="N71" s="37"/>
    </row>
    <row r="72" spans="1:14" ht="15.75">
      <c r="A72" s="63">
        <v>57</v>
      </c>
      <c r="B72" s="16" t="s">
        <v>47</v>
      </c>
      <c r="C72" s="12" t="s">
        <v>125</v>
      </c>
      <c r="D72" s="13" t="s">
        <v>1</v>
      </c>
      <c r="E72" s="14"/>
      <c r="F72" s="13" t="s">
        <v>1</v>
      </c>
      <c r="G72" s="23">
        <v>0</v>
      </c>
      <c r="H72" s="11"/>
      <c r="I72" s="11">
        <v>0</v>
      </c>
      <c r="J72" s="10">
        <v>0</v>
      </c>
      <c r="K72" s="19">
        <v>0</v>
      </c>
      <c r="L72" s="19"/>
      <c r="M72" s="64">
        <v>0</v>
      </c>
      <c r="N72" s="37"/>
    </row>
    <row r="73" spans="1:14" ht="15.75">
      <c r="A73" s="63">
        <v>58</v>
      </c>
      <c r="B73" s="16" t="s">
        <v>56</v>
      </c>
      <c r="C73" s="12" t="s">
        <v>126</v>
      </c>
      <c r="D73" s="13" t="s">
        <v>1</v>
      </c>
      <c r="E73" s="14"/>
      <c r="F73" s="14"/>
      <c r="G73" s="23"/>
      <c r="H73" s="11"/>
      <c r="I73" s="11"/>
      <c r="J73" s="10"/>
      <c r="K73" s="19">
        <v>0</v>
      </c>
      <c r="L73" s="19"/>
      <c r="M73" s="64">
        <v>0</v>
      </c>
      <c r="N73" s="37"/>
    </row>
    <row r="74" spans="1:14" ht="15.75">
      <c r="A74" s="63">
        <v>59</v>
      </c>
      <c r="B74" s="16" t="s">
        <v>34</v>
      </c>
      <c r="C74" s="12" t="s">
        <v>127</v>
      </c>
      <c r="D74" s="13" t="s">
        <v>1</v>
      </c>
      <c r="E74" s="14"/>
      <c r="F74" s="14"/>
      <c r="G74" s="23">
        <v>0</v>
      </c>
      <c r="H74" s="11"/>
      <c r="I74" s="11">
        <v>0</v>
      </c>
      <c r="J74" s="10">
        <v>0</v>
      </c>
      <c r="K74" s="19">
        <v>0</v>
      </c>
      <c r="L74" s="28"/>
      <c r="M74" s="64">
        <v>0</v>
      </c>
      <c r="N74" s="37"/>
    </row>
    <row r="75" spans="1:14" ht="15.75">
      <c r="A75" s="63">
        <v>60</v>
      </c>
      <c r="B75" s="16" t="s">
        <v>49</v>
      </c>
      <c r="C75" s="12" t="s">
        <v>128</v>
      </c>
      <c r="D75" s="13" t="s">
        <v>1</v>
      </c>
      <c r="E75" s="14"/>
      <c r="F75" s="14"/>
      <c r="G75" s="11"/>
      <c r="H75" s="11"/>
      <c r="I75" s="11"/>
      <c r="J75" s="10"/>
      <c r="K75" s="20">
        <v>0</v>
      </c>
      <c r="L75" s="28"/>
      <c r="M75" s="64">
        <v>0</v>
      </c>
      <c r="N75" s="37"/>
    </row>
    <row r="76" spans="1:14" ht="15.75">
      <c r="A76" s="63">
        <v>61</v>
      </c>
      <c r="B76" s="16" t="s">
        <v>44</v>
      </c>
      <c r="C76" s="12" t="s">
        <v>129</v>
      </c>
      <c r="D76" s="13" t="s">
        <v>1</v>
      </c>
      <c r="E76" s="14"/>
      <c r="F76" s="14"/>
      <c r="G76" s="11"/>
      <c r="H76" s="11"/>
      <c r="I76" s="11"/>
      <c r="J76" s="10"/>
      <c r="K76" s="20">
        <v>0</v>
      </c>
      <c r="L76" s="28"/>
      <c r="M76" s="64">
        <v>0</v>
      </c>
      <c r="N76" s="37"/>
    </row>
    <row r="77" spans="1:14" ht="15.75">
      <c r="A77" s="63">
        <v>62</v>
      </c>
      <c r="B77" s="16" t="s">
        <v>29</v>
      </c>
      <c r="C77" s="12" t="s">
        <v>130</v>
      </c>
      <c r="D77" s="13" t="s">
        <v>1</v>
      </c>
      <c r="E77" s="13" t="s">
        <v>1</v>
      </c>
      <c r="F77" s="14"/>
      <c r="G77" s="11">
        <v>0</v>
      </c>
      <c r="H77" s="11"/>
      <c r="I77" s="11">
        <v>0</v>
      </c>
      <c r="J77" s="10">
        <v>0</v>
      </c>
      <c r="K77" s="20">
        <v>0</v>
      </c>
      <c r="L77" s="20"/>
      <c r="M77" s="64">
        <v>0</v>
      </c>
      <c r="N77" s="37"/>
    </row>
    <row r="78" spans="1:14" ht="15.75">
      <c r="A78" s="63">
        <v>63</v>
      </c>
      <c r="B78" s="16" t="s">
        <v>54</v>
      </c>
      <c r="C78" s="12" t="s">
        <v>131</v>
      </c>
      <c r="D78" s="13" t="s">
        <v>1</v>
      </c>
      <c r="E78" s="14"/>
      <c r="F78" s="14"/>
      <c r="G78" s="11">
        <v>0</v>
      </c>
      <c r="H78" s="11"/>
      <c r="I78" s="11">
        <v>0</v>
      </c>
      <c r="J78" s="10">
        <v>0</v>
      </c>
      <c r="K78" s="20">
        <v>0</v>
      </c>
      <c r="L78" s="28"/>
      <c r="M78" s="64">
        <v>0</v>
      </c>
      <c r="N78" s="37"/>
    </row>
    <row r="79" spans="1:14" ht="15.75">
      <c r="A79" s="63">
        <v>64</v>
      </c>
      <c r="B79" s="16" t="s">
        <v>50</v>
      </c>
      <c r="C79" s="12" t="s">
        <v>132</v>
      </c>
      <c r="D79" s="13" t="s">
        <v>1</v>
      </c>
      <c r="E79" s="13"/>
      <c r="F79" s="13"/>
      <c r="G79" s="11"/>
      <c r="H79" s="11"/>
      <c r="I79" s="11"/>
      <c r="J79" s="10"/>
      <c r="K79" s="20">
        <v>0</v>
      </c>
      <c r="L79" s="20"/>
      <c r="M79" s="64">
        <v>0</v>
      </c>
      <c r="N79" s="37"/>
    </row>
    <row r="80" spans="1:14" ht="15.75">
      <c r="A80" s="63">
        <v>65</v>
      </c>
      <c r="B80" s="16" t="s">
        <v>32</v>
      </c>
      <c r="C80" s="12" t="s">
        <v>133</v>
      </c>
      <c r="D80" s="13" t="s">
        <v>1</v>
      </c>
      <c r="E80" s="14" t="s">
        <v>1</v>
      </c>
      <c r="F80" s="14" t="s">
        <v>1</v>
      </c>
      <c r="G80" s="11">
        <v>0</v>
      </c>
      <c r="H80" s="11"/>
      <c r="I80" s="11">
        <v>0</v>
      </c>
      <c r="J80" s="10">
        <v>0</v>
      </c>
      <c r="K80" s="20">
        <v>0</v>
      </c>
      <c r="L80" s="20"/>
      <c r="M80" s="64">
        <v>0</v>
      </c>
      <c r="N80" s="37"/>
    </row>
    <row r="81" spans="1:14" ht="31.5">
      <c r="A81" s="63">
        <v>66</v>
      </c>
      <c r="B81" s="16" t="s">
        <v>42</v>
      </c>
      <c r="C81" s="12" t="s">
        <v>134</v>
      </c>
      <c r="D81" s="13" t="s">
        <v>1</v>
      </c>
      <c r="E81" s="14"/>
      <c r="F81" s="14"/>
      <c r="G81" s="11">
        <v>0</v>
      </c>
      <c r="H81" s="11"/>
      <c r="I81" s="11">
        <v>0</v>
      </c>
      <c r="J81" s="10">
        <v>0</v>
      </c>
      <c r="K81" s="20">
        <v>0</v>
      </c>
      <c r="L81" s="28"/>
      <c r="M81" s="64">
        <v>0</v>
      </c>
      <c r="N81" s="37"/>
    </row>
    <row r="82" spans="1:14" ht="15.75">
      <c r="A82" s="63">
        <v>67</v>
      </c>
      <c r="B82" s="16" t="s">
        <v>35</v>
      </c>
      <c r="C82" s="12" t="s">
        <v>135</v>
      </c>
      <c r="D82" s="13" t="s">
        <v>1</v>
      </c>
      <c r="E82" s="14"/>
      <c r="F82" s="14"/>
      <c r="G82" s="11">
        <v>0</v>
      </c>
      <c r="H82" s="11"/>
      <c r="I82" s="11">
        <v>0</v>
      </c>
      <c r="J82" s="10">
        <v>0</v>
      </c>
      <c r="K82" s="20">
        <v>0</v>
      </c>
      <c r="L82" s="28"/>
      <c r="M82" s="64">
        <v>0</v>
      </c>
      <c r="N82" s="37"/>
    </row>
    <row r="83" spans="1:14" ht="15.75">
      <c r="A83" s="63">
        <v>68</v>
      </c>
      <c r="B83" s="16" t="s">
        <v>55</v>
      </c>
      <c r="C83" s="12" t="s">
        <v>136</v>
      </c>
      <c r="D83" s="13" t="s">
        <v>1</v>
      </c>
      <c r="E83" s="14"/>
      <c r="F83" s="14"/>
      <c r="G83" s="11">
        <v>0</v>
      </c>
      <c r="H83" s="11"/>
      <c r="I83" s="11">
        <v>0</v>
      </c>
      <c r="J83" s="10">
        <v>0</v>
      </c>
      <c r="K83" s="20">
        <v>0</v>
      </c>
      <c r="L83" s="29"/>
      <c r="M83" s="64">
        <v>0</v>
      </c>
      <c r="N83" s="37"/>
    </row>
    <row r="84" spans="1:14" ht="15.75">
      <c r="A84" s="63">
        <v>69</v>
      </c>
      <c r="B84" s="16" t="s">
        <v>33</v>
      </c>
      <c r="C84" s="12" t="s">
        <v>33</v>
      </c>
      <c r="D84" s="13" t="s">
        <v>1</v>
      </c>
      <c r="E84" s="14"/>
      <c r="F84" s="13" t="s">
        <v>1</v>
      </c>
      <c r="G84" s="23">
        <v>0</v>
      </c>
      <c r="H84" s="11"/>
      <c r="I84" s="11">
        <v>0</v>
      </c>
      <c r="J84" s="10">
        <v>0</v>
      </c>
      <c r="K84" s="20">
        <v>0</v>
      </c>
      <c r="L84" s="29"/>
      <c r="M84" s="64">
        <v>0</v>
      </c>
      <c r="N84" s="37"/>
    </row>
    <row r="85" spans="1:14" ht="18" customHeight="1">
      <c r="A85" s="63">
        <v>70</v>
      </c>
      <c r="B85" s="18" t="s">
        <v>24</v>
      </c>
      <c r="C85" s="12" t="s">
        <v>137</v>
      </c>
      <c r="D85" s="13" t="s">
        <v>1</v>
      </c>
      <c r="E85" s="14"/>
      <c r="F85" s="13" t="s">
        <v>1</v>
      </c>
      <c r="G85" s="23">
        <v>0</v>
      </c>
      <c r="H85" s="11"/>
      <c r="I85" s="11">
        <v>0</v>
      </c>
      <c r="J85" s="10">
        <v>0</v>
      </c>
      <c r="K85" s="20">
        <v>0</v>
      </c>
      <c r="L85" s="29"/>
      <c r="M85" s="64">
        <v>0</v>
      </c>
      <c r="N85" s="37"/>
    </row>
    <row r="86" spans="1:14" ht="15.75">
      <c r="A86" s="63">
        <v>71</v>
      </c>
      <c r="B86" s="16" t="s">
        <v>51</v>
      </c>
      <c r="C86" s="12" t="s">
        <v>138</v>
      </c>
      <c r="D86" s="13" t="s">
        <v>1</v>
      </c>
      <c r="E86" s="14"/>
      <c r="F86" s="14"/>
      <c r="G86" s="11"/>
      <c r="H86" s="11"/>
      <c r="I86" s="11"/>
      <c r="J86" s="10"/>
      <c r="K86" s="20">
        <v>0</v>
      </c>
      <c r="L86" s="29"/>
      <c r="M86" s="64">
        <v>0</v>
      </c>
      <c r="N86" s="37"/>
    </row>
    <row r="87" spans="1:14" ht="16.5" thickBot="1">
      <c r="A87" s="66" t="s">
        <v>73</v>
      </c>
      <c r="B87" s="67"/>
      <c r="C87" s="68"/>
      <c r="D87" s="69"/>
      <c r="E87" s="70">
        <v>25</v>
      </c>
      <c r="F87" s="70">
        <v>16</v>
      </c>
      <c r="G87" s="71">
        <f>SUM(G16:G86)</f>
        <v>658532431</v>
      </c>
      <c r="H87" s="71">
        <f>SUM(H16:H86)</f>
        <v>12207037719</v>
      </c>
      <c r="I87" s="71">
        <f>SUM(I16:I86)</f>
        <v>4447099200</v>
      </c>
      <c r="J87" s="72">
        <f>G87+I87</f>
        <v>5105631631</v>
      </c>
      <c r="K87" s="73">
        <f>SUM(K16:K86)</f>
        <v>52414428170.270004</v>
      </c>
      <c r="L87" s="73">
        <f>SUM(L16:L86)</f>
        <v>0</v>
      </c>
      <c r="M87" s="74">
        <v>1</v>
      </c>
      <c r="N87" s="51"/>
    </row>
    <row r="88" spans="9:14" ht="15.75">
      <c r="I88" s="38"/>
      <c r="J88" s="39"/>
      <c r="K88" s="40"/>
      <c r="L88" s="38"/>
      <c r="M88" s="38"/>
      <c r="N88" s="38"/>
    </row>
    <row r="89" spans="2:14" ht="27" customHeight="1">
      <c r="B89" s="47"/>
      <c r="C89" s="47"/>
      <c r="D89" s="47"/>
      <c r="E89" s="47"/>
      <c r="F89" s="47"/>
      <c r="I89" s="38"/>
      <c r="J89" s="39"/>
      <c r="K89" s="39"/>
      <c r="L89" s="38"/>
      <c r="M89" s="38"/>
      <c r="N89" s="38"/>
    </row>
    <row r="90" spans="3:6" ht="27" customHeight="1">
      <c r="C90" s="44"/>
      <c r="D90" s="44"/>
      <c r="E90" s="44"/>
      <c r="F90" s="44"/>
    </row>
  </sheetData>
  <sheetProtection/>
  <mergeCells count="17">
    <mergeCell ref="A9:K9"/>
    <mergeCell ref="A12:A15"/>
    <mergeCell ref="D12:F14"/>
    <mergeCell ref="C12:C15"/>
    <mergeCell ref="J14:J15"/>
    <mergeCell ref="B12:B15"/>
    <mergeCell ref="E10:H10"/>
    <mergeCell ref="M14:M15"/>
    <mergeCell ref="K12:M13"/>
    <mergeCell ref="G12:J13"/>
    <mergeCell ref="J11:M11"/>
    <mergeCell ref="C90:F90"/>
    <mergeCell ref="K14:K15"/>
    <mergeCell ref="A87:C87"/>
    <mergeCell ref="B89:F89"/>
    <mergeCell ref="G14:H14"/>
    <mergeCell ref="I14:I15"/>
  </mergeCells>
  <printOptions/>
  <pageMargins left="0.91" right="0.43" top="0.65" bottom="0.45" header="0.3" footer="0.3"/>
  <pageSetup horizontalDpi="600" verticalDpi="600" orientation="landscape" paperSize="9" scale="60" r:id="rId2"/>
  <rowBreaks count="2" manualBreakCount="2">
    <brk id="49" max="255" man="1"/>
    <brk id="89" max="1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Ulziibat</cp:lastModifiedBy>
  <cp:lastPrinted>2014-12-08T01:56:30Z</cp:lastPrinted>
  <dcterms:created xsi:type="dcterms:W3CDTF">2013-11-13T07:24:47Z</dcterms:created>
  <dcterms:modified xsi:type="dcterms:W3CDTF">2014-12-08T01:57:28Z</dcterms:modified>
  <cp:category/>
  <cp:version/>
  <cp:contentType/>
  <cp:contentStatus/>
</cp:coreProperties>
</file>